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5" documentId="120_S{2AC9BD13-BADA-5192-A53E-5A8FF88502F6}" xr6:coauthVersionLast="47" xr6:coauthVersionMax="47" xr10:uidLastSave="{56BEC8B4-05EB-46E3-8596-7DA7F128100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<sst xmlns="http://schemas.openxmlformats.org/spreadsheetml/2006/main" count="180285" uniqueCount="39127">
  <si>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</si>
  <si>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</si>
  <si>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</si>
  <si>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</si>
  <si>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</si>
  <si>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</si>
  <si>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</si>
  <si>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</si>
  <si>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</si>
  <si>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</si>
  <si>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</si>
  <si>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</si>
  <si>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</si>
  <si>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</si>
  <si>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</si>
  <si>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</si>
  <si>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</si>
  <si>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</si>
  <si>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</si>
  <si>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</si>
  <si>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</si>
  <si>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</si>
  <si>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</si>
  <si>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</si>
  <si>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</si>
  <si>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</si>
  <si>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</si>
  <si>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</si>
  <si>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</si>
  <si>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</si>
  <si>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</si>
  <si>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</si>
  <si>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</si>
  <si>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</si>
  <si>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</si>
  <si>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</si>
  <si>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</si>
  <si>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</si>
  <si>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</si>
  <si>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</si>
  <si>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</si>
  <si>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</si>
  <si>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</si>
  <si>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</si>
  <si>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</si>
  <si>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</si>
  <si>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</si>
  <si>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</si>
  <si>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</si>
  <si>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</si>
  <si>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</si>
  <si>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</si>
  <si>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</si>
  <si>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</si>
  <si>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</si>
  <si>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</si>
  <si>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</si>
  <si>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</si>
  <si>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</si>
  <si>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</si>
  <si>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</si>
  <si>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</si>
  <si>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</si>
  <si>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</si>
  <si>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</si>
  <si>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</si>
  <si>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</si>
  <si>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</si>
  <si>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</si>
  <si>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</si>
  <si>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</si>
  <si>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</si>
  <si>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</si>
  <si>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</si>
  <si>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</si>
  <si>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</si>
  <si>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</si>
  <si>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</si>
  <si>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</si>
  <si>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</si>
  <si>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</si>
  <si>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</si>
  <si>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</si>
  <si>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</si>
  <si>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</si>
  <si>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</si>
  <si>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</si>
  <si>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</si>
  <si>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</si>
  <si>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</si>
  <si>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</si>
  <si>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</si>
  <si>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</si>
  <si>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</si>
  <si>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</si>
  <si>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</si>
  <si>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</si>
  <si>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</si>
  <si>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</si>
  <si>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</si>
  <si>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</si>
  <si>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</si>
  <si>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</si>
  <si>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</si>
  <si>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</si>
  <si>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</si>
  <si>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</si>
  <si>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</si>
  <si>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</si>
  <si>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</si>
  <si>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</si>
  <si>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</si>
  <si>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</si>
  <si>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</si>
  <si>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</si>
  <si>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</si>
  <si>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</si>
  <si>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</si>
  <si>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</si>
  <si>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</si>
  <si>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</si>
  <si>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</si>
  <si>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</si>
  <si>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</si>
  <si>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</si>
  <si>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</si>
  <si>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</si>
  <si>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</si>
  <si>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</si>
  <si>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</si>
  <si>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</si>
  <si>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</si>
  <si>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</si>
  <si>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</si>
  <si>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</si>
  <si>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</si>
  <si>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</si>
  <si>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</si>
  <si>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</si>
  <si>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</si>
  <si>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</si>
  <si>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</si>
  <si>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</si>
  <si>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</si>
  <si>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</si>
  <si>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</si>
  <si>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</si>
  <si>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</si>
  <si>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</si>
  <si>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</si>
  <si>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</si>
  <si>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</si>
  <si>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</si>
  <si>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</si>
  <si>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</si>
  <si>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</si>
  <si>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</si>
  <si>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</si>
  <si>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</si>
  <si>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</si>
  <si>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</si>
  <si>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</si>
  <si>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</si>
  <si>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</si>
  <si>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</si>
  <si>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</si>
  <si>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</si>
  <si>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</si>
  <si>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</si>
  <si>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</si>
  <si>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</si>
  <si>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</si>
  <si>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</si>
  <si>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</si>
  <si>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</si>
  <si>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</si>
  <si>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</si>
  <si>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</si>
  <si>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</si>
  <si>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</si>
  <si>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</si>
  <si>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</si>
  <si>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</si>
  <si>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</si>
  <si>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</si>
  <si>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</si>
  <si>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</si>
  <si>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</si>
  <si>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</si>
  <si>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</si>
  <si>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</si>
  <si>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</si>
  <si>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</si>
  <si>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</si>
  <si>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</si>
  <si>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</si>
  <si>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</si>
  <si>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</si>
  <si>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</si>
  <si>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</si>
  <si>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</si>
  <si>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</si>
  <si>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</si>
  <si>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</si>
  <si>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</si>
  <si>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</si>
  <si>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</si>
  <si>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</si>
  <si>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</si>
  <si>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</si>
  <si>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</si>
  <si>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</si>
  <si>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</si>
  <si>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</si>
  <si>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</si>
  <si>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</si>
  <si>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</si>
  <si>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</si>
  <si>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</si>
  <si>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</si>
  <si>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</si>
  <si>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</si>
  <si>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</si>
  <si>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</si>
  <si>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</si>
  <si>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</si>
  <si>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</si>
  <si>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</si>
  <si>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</si>
  <si>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</si>
  <si>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</si>
  <si>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</si>
  <si>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</si>
  <si>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</si>
  <si>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</si>
  <si>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</si>
  <si>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</si>
  <si>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</si>
  <si>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</si>
  <si>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</si>
  <si>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</si>
  <si>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</si>
  <si>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</si>
  <si>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</si>
  <si>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</si>
  <si>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</si>
  <si>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</si>
  <si>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</si>
  <si>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</si>
  <si>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</si>
  <si>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</si>
  <si>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</si>
  <si>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</si>
  <si>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</si>
  <si>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</si>
  <si>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</si>
  <si>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</si>
  <si>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</si>
  <si>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</si>
  <si>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</si>
  <si>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</si>
  <si>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</si>
  <si>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</si>
  <si>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</si>
  <si>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</si>
  <si>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</si>
  <si>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</si>
  <si>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</si>
  <si>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</si>
  <si>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</si>
  <si>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</si>
  <si>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</si>
  <si>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</si>
  <si>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</si>
  <si>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</si>
  <si>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</si>
  <si>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</si>
  <si>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</si>
  <si>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</si>
  <si>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</si>
  <si>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</si>
  <si>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</si>
  <si>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</si>
  <si>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</si>
  <si>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</si>
  <si>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</si>
  <si>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</si>
  <si>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</si>
  <si>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</si>
  <si>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</si>
  <si>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</si>
  <si>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</si>
  <si>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</si>
  <si>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</si>
  <si>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</si>
  <si>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</si>
  <si>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</si>
  <si>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</si>
  <si>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</si>
  <si>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</si>
  <si>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</si>
  <si>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</si>
  <si>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</si>
  <si>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</si>
  <si>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</si>
  <si>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</si>
  <si>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</si>
  <si>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</si>
  <si>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</si>
  <si>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</si>
  <si>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</si>
  <si>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</si>
  <si>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</si>
  <si>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</si>
  <si>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</si>
  <si>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</si>
  <si>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</si>
  <si>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</si>
  <si>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</si>
  <si>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</si>
  <si>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</si>
  <si>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</si>
  <si>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</si>
  <si>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</si>
  <si>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</si>
  <si>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</si>
  <si>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</si>
  <si>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</si>
  <si>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</si>
  <si>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</si>
  <si>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</si>
  <si>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</si>
  <si>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</si>
  <si>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</si>
  <si>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</si>
  <si>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</si>
  <si>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</si>
  <si>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</si>
  <si>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</si>
  <si>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</si>
  <si>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</si>
  <si>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</si>
  <si>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</si>
  <si>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</si>
  <si>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</si>
  <si>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</si>
  <si>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</si>
  <si>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</si>
  <si>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</si>
  <si>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</si>
  <si>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</si>
  <si>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</si>
  <si>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</si>
  <si>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</si>
  <si>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</si>
  <si>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</si>
  <si>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</si>
  <si>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</si>
  <si>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</si>
  <si>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</si>
  <si>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</si>
  <si>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</si>
  <si>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</si>
  <si>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</si>
  <si>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</si>
  <si>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</si>
  <si>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</si>
  <si>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</si>
  <si>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</si>
  <si>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</si>
  <si>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</si>
  <si>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</si>
  <si>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</si>
  <si>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</si>
  <si>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</si>
  <si>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</si>
  <si>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</si>
  <si>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</si>
  <si>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</si>
  <si>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</si>
  <si>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</si>
  <si>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</si>
  <si>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</si>
  <si>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</si>
  <si>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</si>
  <si>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</si>
  <si>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</si>
  <si>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</si>
  <si>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</si>
  <si>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</si>
  <si>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</si>
  <si>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</si>
  <si>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</si>
  <si>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</si>
  <si>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</si>
  <si>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</si>
  <si>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</si>
  <si>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</si>
  <si>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</si>
  <si>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</si>
  <si>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</si>
  <si>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</si>
  <si>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</si>
  <si>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</si>
  <si>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</si>
  <si>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</si>
  <si>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</si>
  <si>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</si>
  <si>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</si>
  <si>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</si>
  <si>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</si>
  <si>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</si>
  <si>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</si>
  <si>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</si>
  <si>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</si>
  <si>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</si>
  <si>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</si>
  <si>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</si>
  <si>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</si>
  <si>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</si>
  <si>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</si>
  <si>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</si>
  <si>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</si>
  <si>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</si>
  <si>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</si>
  <si>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</si>
  <si>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</si>
  <si>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</si>
  <si>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</si>
  <si>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</si>
  <si>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</si>
  <si>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</si>
  <si>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</si>
  <si>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</si>
  <si>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</si>
  <si>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</si>
  <si>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</si>
  <si>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</si>
  <si>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</si>
  <si>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</si>
  <si>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</si>
  <si>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</si>
  <si>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</si>
  <si>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</si>
  <si>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</si>
  <si>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</si>
  <si>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</si>
  <si>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</si>
  <si>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</si>
  <si>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</si>
  <si>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</si>
  <si>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</si>
  <si>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</si>
  <si>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</si>
  <si>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</si>
  <si>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</si>
  <si>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</si>
  <si>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</si>
  <si>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</si>
  <si>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</si>
  <si>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</si>
  <si>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</si>
  <si>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</si>
  <si>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</si>
  <si>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</si>
  <si>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</si>
  <si>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</si>
  <si>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</si>
  <si>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</si>
  <si>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</si>
  <si>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</si>
  <si>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</si>
  <si>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</si>
  <si>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</si>
  <si>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</si>
  <si>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</si>
  <si>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</si>
  <si>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</si>
  <si>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</si>
  <si>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</si>
  <si>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</si>
  <si>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</si>
  <si>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</si>
  <si>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</si>
  <si>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</si>
  <si>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</si>
  <si>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</si>
  <si>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</si>
  <si>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</si>
  <si>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</si>
  <si>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</si>
  <si>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</si>
  <si>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</si>
  <si>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</si>
  <si>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</si>
  <si>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</si>
  <si>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</si>
  <si>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</si>
  <si>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</si>
  <si>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</si>
  <si>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</si>
  <si>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</si>
  <si>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</si>
  <si>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</si>
  <si>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</si>
  <si>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</si>
  <si>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</si>
  <si>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</si>
  <si>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</si>
  <si>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</si>
  <si>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</si>
  <si>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</si>
  <si>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</si>
  <si>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</si>
  <si>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</si>
  <si>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</si>
  <si>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</si>
  <si>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</si>
  <si>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</si>
  <si>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</si>
  <si>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</si>
  <si>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</si>
  <si>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</si>
  <si>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</si>
  <si>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</si>
  <si>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</si>
  <si>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</si>
  <si>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</si>
  <si>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</si>
  <si>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</si>
  <si>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</si>
  <si>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</si>
  <si>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</si>
  <si>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</si>
  <si>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</si>
  <si>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</si>
  <si>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</si>
  <si>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</si>
  <si>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</si>
  <si>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</si>
  <si>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</si>
  <si>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</si>
  <si>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</si>
  <si>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</si>
  <si>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</si>
  <si>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</si>
  <si>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</si>
  <si>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</si>
  <si>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</si>
  <si>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</si>
  <si>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</si>
  <si>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</si>
  <si>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</si>
  <si>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</si>
  <si>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</si>
  <si>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</si>
  <si>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</si>
  <si>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</si>
  <si>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</si>
  <si>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</si>
  <si>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</si>
  <si>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</si>
  <si>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</si>
  <si>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</si>
  <si>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</si>
  <si>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</si>
  <si>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</si>
  <si>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</si>
  <si>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</si>
  <si>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</si>
  <si>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</si>
  <si>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</si>
  <si>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</si>
  <si>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</si>
  <si>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</si>
  <si>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</si>
  <si>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</si>
  <si>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</si>
  <si>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</si>
  <si>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</si>
  <si>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</si>
  <si>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</si>
  <si>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</si>
  <si>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</si>
  <si>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</si>
  <si>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</si>
  <si>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</si>
  <si>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</si>
  <si>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</si>
  <si>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</si>
  <si>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</si>
  <si>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</si>
  <si>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</si>
  <si>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</si>
  <si>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</si>
  <si>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</si>
  <si>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</si>
  <si>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</si>
  <si>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</si>
  <si>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</si>
  <si>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</si>
  <si>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</si>
  <si>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</si>
  <si>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</si>
  <si>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</si>
  <si>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</si>
  <si>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</si>
  <si>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</si>
  <si>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</si>
  <si>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</si>
  <si>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</si>
  <si>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</si>
  <si>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</si>
  <si>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</si>
  <si>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</si>
  <si>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</si>
  <si>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</si>
  <si>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</si>
  <si>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</si>
  <si>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</si>
  <si>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</si>
  <si>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</si>
  <si>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</si>
  <si>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</si>
  <si>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</si>
  <si>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</si>
  <si>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</si>
  <si>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</si>
  <si>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</si>
  <si>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</si>
  <si>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</si>
  <si>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</si>
  <si>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</si>
  <si>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</si>
  <si>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</si>
  <si>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</si>
  <si>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</si>
  <si>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</si>
  <si>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</si>
  <si>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</si>
  <si>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</si>
  <si>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</si>
  <si>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</si>
  <si>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</si>
  <si>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</si>
  <si>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</si>
  <si>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</si>
  <si>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</si>
  <si>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</si>
  <si>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</si>
  <si>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</si>
  <si>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</si>
  <si>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</si>
  <si>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</si>
  <si>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</si>
  <si>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</si>
  <si>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</si>
  <si>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</si>
  <si>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</si>
  <si>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</si>
  <si>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</si>
  <si>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</si>
  <si>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</si>
  <si>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</si>
  <si>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</si>
  <si>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</si>
  <si>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</si>
  <si>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</si>
  <si>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</si>
  <si>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</si>
  <si>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</si>
  <si>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</si>
  <si>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</si>
  <si>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</si>
  <si>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</si>
  <si>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</si>
  <si>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</si>
  <si>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</si>
  <si>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</si>
  <si>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</si>
  <si>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</si>
  <si>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</si>
  <si>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</si>
  <si>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</si>
  <si>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</si>
  <si>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</si>
  <si>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</si>
  <si>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</si>
  <si>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</si>
  <si>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</si>
  <si>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</si>
  <si>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</si>
  <si>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</si>
  <si>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</si>
  <si>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</si>
  <si>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</si>
  <si>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</si>
  <si>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</si>
  <si>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</si>
  <si>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</si>
  <si>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</si>
  <si>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</si>
  <si>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</si>
  <si>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</si>
  <si>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</si>
  <si>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</si>
  <si>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</si>
  <si>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</si>
  <si>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</si>
  <si>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</si>
  <si>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</si>
  <si>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</si>
  <si>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</si>
  <si>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</si>
  <si>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</si>
  <si>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</si>
  <si>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</si>
  <si>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</si>
  <si>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</si>
  <si>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</si>
  <si>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</si>
  <si>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</si>
  <si>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</si>
  <si>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</si>
  <si>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</si>
  <si>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</si>
  <si>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</si>
  <si>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</si>
  <si>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</si>
  <si>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</si>
  <si>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</si>
  <si>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</si>
  <si>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</si>
  <si>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</si>
  <si>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</si>
  <si>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</si>
  <si>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</si>
  <si>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</si>
  <si>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</si>
  <si>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</si>
  <si>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</si>
  <si>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</si>
  <si>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</si>
  <si>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</si>
  <si>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</si>
  <si>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</si>
  <si>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</si>
  <si>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</si>
  <si>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</si>
  <si>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</si>
  <si>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</si>
  <si>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</si>
  <si>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</si>
  <si>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</si>
  <si>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</si>
  <si>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</si>
  <si>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</si>
  <si>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</si>
  <si>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</si>
  <si>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</si>
  <si>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</si>
  <si>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</si>
  <si>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</si>
  <si>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</si>
  <si>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</si>
  <si>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</si>
  <si>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</si>
  <si>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</si>
  <si>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</si>
  <si>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</si>
  <si>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</si>
  <si>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</si>
  <si>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</si>
  <si>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</si>
  <si>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</si>
  <si>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</si>
  <si>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</si>
  <si>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</si>
  <si>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</si>
  <si>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</si>
  <si>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</si>
  <si>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</si>
  <si>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</si>
  <si>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</si>
  <si>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</si>
  <si>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</si>
  <si>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</si>
  <si>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</si>
  <si>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</si>
  <si>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</si>
  <si>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</si>
  <si>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</si>
  <si>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</si>
  <si>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</si>
  <si>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</si>
  <si>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</si>
  <si>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</si>
  <si>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</si>
  <si>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</si>
  <si>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</si>
  <si>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</si>
  <si>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</si>
  <si>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</si>
  <si>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</si>
  <si>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</si>
  <si>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</si>
  <si>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</si>
  <si>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</si>
  <si>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</si>
  <si>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</si>
  <si>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</si>
  <si>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</si>
  <si>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</si>
  <si>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</si>
  <si>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</si>
  <si>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</si>
  <si>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</si>
  <si>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</si>
  <si>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</si>
  <si>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</si>
  <si>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</si>
  <si>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</si>
  <si>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</si>
  <si>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</si>
  <si>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</si>
  <si>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</si>
  <si>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</si>
  <si>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</si>
  <si>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</si>
  <si>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</si>
  <si>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</si>
  <si>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</si>
  <si>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</si>
  <si>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</si>
  <si>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</si>
  <si>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</si>
  <si>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</si>
  <si>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</si>
  <si>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</si>
  <si>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</si>
  <si>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</si>
  <si>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</si>
  <si>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</si>
  <si>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</si>
  <si>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</si>
  <si>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</si>
  <si>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</si>
  <si>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</si>
  <si>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</si>
  <si>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</si>
  <si>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</si>
  <si>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</si>
  <si>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</si>
  <si>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</si>
  <si>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</si>
  <si>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</si>
  <si>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</si>
  <si>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</si>
  <si>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</si>
  <si>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</si>
  <si>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</si>
  <si>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</si>
  <si>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</si>
  <si>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</si>
  <si>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</si>
  <si>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</si>
  <si>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</si>
  <si>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</si>
  <si>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</si>
  <si>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</si>
  <si>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</si>
  <si>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</si>
  <si>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</si>
  <si>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</si>
  <si>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</si>
  <si>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</si>
  <si>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</si>
  <si>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</si>
  <si>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</si>
  <si>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</si>
  <si>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</si>
  <si>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</si>
  <si>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</si>
  <si>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</si>
  <si>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</si>
  <si>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</si>
  <si>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</si>
  <si>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</si>
  <si>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</si>
  <si>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</si>
  <si>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</si>
  <si>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</si>
  <si>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</si>
  <si>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</si>
  <si>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</si>
  <si>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</si>
  <si>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</si>
  <si>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</si>
  <si>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</si>
  <si>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</si>
  <si>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</si>
  <si>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</si>
  <si>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</si>
  <si>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</si>
  <si>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</si>
  <si>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</si>
  <si>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</si>
  <si>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</si>
  <si>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</si>
  <si>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</si>
  <si>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</si>
  <si>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</si>
  <si>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</si>
  <si>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</si>
  <si>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</si>
  <si>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</si>
  <si>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</si>
  <si>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</si>
  <si>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</si>
  <si>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</si>
  <si>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</si>
  <si>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</si>
  <si>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</si>
  <si>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</si>
  <si>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</si>
  <si>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</si>
  <si>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</si>
  <si>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</si>
  <si>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</si>
  <si>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</si>
  <si>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</si>
  <si>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</si>
  <si>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</si>
  <si>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</si>
  <si>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</si>
  <si>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</si>
  <si>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</si>
  <si>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</si>
  <si>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</si>
  <si>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</si>
  <si>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</si>
  <si>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</si>
  <si>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</si>
  <si>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</si>
  <si>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</si>
  <si>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</si>
  <si>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</si>
  <si>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</si>
  <si>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</si>
  <si>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</si>
  <si>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</si>
  <si>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</si>
  <si>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</si>
  <si>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</si>
  <si>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</si>
  <si>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</si>
  <si>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</si>
  <si>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</si>
  <si>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</si>
  <si>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</si>
  <si>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</si>
  <si>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</si>
  <si>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</si>
  <si>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</si>
  <si>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</si>
  <si>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</si>
  <si>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</si>
  <si>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</si>
  <si>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</si>
  <si>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</si>
  <si>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</si>
  <si>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</si>
  <si>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</si>
  <si>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</si>
  <si>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</si>
  <si>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</si>
  <si>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</si>
  <si>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</si>
  <si>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</si>
  <si>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</si>
  <si>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</si>
  <si>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</si>
  <si>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</si>
  <si>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</si>
  <si>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</si>
  <si>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</si>
  <si>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</si>
  <si>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</si>
  <si>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</si>
  <si>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</si>
  <si>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</si>
  <si>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</si>
  <si>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</si>
  <si>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</si>
  <si>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</si>
  <si>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</si>
  <si>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</si>
  <si>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</si>
  <si>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</si>
  <si>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</si>
  <si>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</si>
  <si>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</si>
  <si>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</si>
  <si>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</si>
  <si>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</si>
  <si>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</si>
  <si>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</si>
  <si>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</si>
  <si>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</si>
  <si>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</si>
  <si>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</si>
  <si>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</si>
  <si>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</si>
  <si>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</si>
  <si>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</si>
  <si>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</si>
  <si>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</si>
  <si>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</si>
  <si>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</si>
  <si>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</si>
  <si>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</si>
  <si>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</si>
  <si>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</si>
  <si>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</si>
  <si>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</si>
  <si>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</si>
  <si>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</si>
  <si>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</si>
  <si>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</si>
  <si>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</si>
  <si>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</si>
  <si>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</si>
  <si>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</si>
  <si>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</si>
  <si>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</si>
  <si>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</si>
  <si>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</si>
  <si>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</si>
  <si>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</si>
  <si>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</si>
  <si>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</si>
  <si>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</si>
  <si>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</si>
  <si>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</si>
  <si>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</si>
  <si>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</si>
  <si>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</si>
  <si>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</si>
  <si>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</si>
  <si>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</si>
  <si>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</si>
  <si>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</si>
  <si>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</si>
  <si>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</si>
  <si>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</si>
  <si>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</si>
  <si>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</si>
  <si>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</si>
  <si>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</si>
  <si>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</si>
  <si>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</si>
  <si>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</si>
  <si>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</si>
  <si>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</si>
  <si>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</si>
  <si>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</si>
  <si>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</si>
  <si>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</si>
  <si>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</si>
  <si>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</si>
  <si>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</si>
  <si>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</si>
  <si>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</si>
  <si>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</si>
  <si>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</si>
  <si>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</si>
  <si>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</si>
  <si>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</si>
  <si>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</si>
  <si>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</si>
  <si>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</si>
  <si>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</si>
  <si>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</si>
  <si>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</si>
  <si>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</si>
  <si>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</si>
  <si>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</si>
  <si>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</si>
  <si>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</si>
  <si>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</si>
  <si>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</si>
  <si>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</si>
  <si>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</si>
  <si>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</si>
  <si>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</si>
  <si>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</si>
  <si>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</si>
  <si>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</si>
  <si>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</si>
  <si>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</si>
  <si>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</si>
  <si>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</si>
  <si>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</si>
  <si>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</si>
  <si>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</si>
  <si>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</si>
  <si>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</si>
  <si>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</si>
  <si>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</si>
  <si>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</si>
  <si>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</si>
  <si>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</si>
  <si>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</si>
  <si>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</si>
  <si>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</si>
  <si>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</si>
  <si>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</si>
  <si>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</si>
  <si>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</si>
  <si>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</si>
  <si>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</si>
  <si>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</si>
  <si>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</si>
  <si>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</si>
  <si>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</si>
  <si>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</si>
  <si>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</si>
  <si>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</si>
  <si>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</si>
  <si>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</si>
  <si>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</si>
  <si>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</si>
  <si>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</si>
  <si>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</si>
  <si>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</si>
  <si>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</si>
  <si>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</si>
  <si>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</si>
  <si>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</si>
  <si>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</si>
  <si>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</si>
  <si>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</si>
  <si>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</si>
  <si>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</si>
  <si>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</si>
  <si>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</si>
  <si>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</si>
  <si>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</si>
  <si>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</si>
  <si>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</si>
  <si>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</si>
  <si>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</si>
  <si>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</si>
  <si>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</si>
  <si>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</si>
  <si>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</si>
  <si>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</si>
  <si>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</si>
  <si>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</si>
  <si>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</si>
  <si>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</si>
  <si>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</si>
  <si>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</si>
  <si>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</si>
  <si>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</si>
  <si>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</si>
  <si>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</si>
  <si>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</si>
  <si>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</si>
  <si>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</si>
  <si>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</si>
  <si>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</si>
  <si>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</si>
  <si>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</si>
  <si>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</si>
  <si>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</si>
  <si>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</si>
  <si>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</si>
  <si>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</si>
  <si>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</si>
  <si>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</si>
  <si>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</si>
  <si>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</si>
  <si>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</si>
  <si>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</si>
  <si>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</si>
  <si>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</si>
  <si>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</si>
  <si>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</si>
  <si>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</si>
  <si>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</si>
  <si>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</si>
  <si>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</si>
  <si>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</si>
  <si>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</si>
  <si>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</si>
  <si>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</si>
  <si>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</si>
  <si>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</si>
  <si>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</si>
  <si>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</si>
  <si>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</si>
  <si>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</si>
  <si>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</si>
  <si>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</si>
  <si>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</si>
  <si>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</si>
  <si>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</si>
  <si>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</si>
  <si>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</si>
  <si>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</si>
  <si>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</si>
  <si>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</si>
  <si>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</si>
  <si>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</si>
  <si>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</si>
  <si>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</si>
  <si>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</si>
  <si>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</si>
  <si>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</si>
  <si>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</si>
  <si>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</si>
  <si>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</si>
  <si>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</si>
  <si>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</si>
  <si>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</si>
  <si>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</si>
  <si>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</si>
  <si>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</si>
  <si>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</si>
  <si>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</si>
  <si>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</si>
  <si>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</si>
  <si>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</si>
  <si>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</si>
  <si>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</si>
  <si>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</si>
  <si>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</si>
  <si>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</si>
  <si>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</si>
  <si>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</si>
  <si>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</si>
  <si>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</si>
  <si>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</si>
  <si>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</si>
  <si>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</si>
  <si>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</si>
  <si>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</si>
  <si>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</si>
  <si>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</si>
  <si>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</si>
  <si>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</si>
  <si>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</si>
  <si>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</si>
  <si>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</si>
  <si>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</si>
  <si>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</si>
  <si>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</si>
  <si>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</si>
  <si>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</si>
  <si>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</si>
  <si>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</si>
  <si>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</si>
  <si>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</si>
  <si>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</si>
  <si>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</si>
  <si>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</si>
  <si>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</si>
  <si>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</si>
  <si>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</si>
  <si>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</si>
  <si>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</si>
  <si>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</si>
  <si>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</si>
  <si>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</si>
  <si>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</si>
  <si>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</si>
  <si>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</si>
  <si>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</si>
  <si>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</si>
  <si>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</si>
  <si>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</si>
  <si>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</si>
  <si>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</si>
  <si>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</si>
  <si>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</si>
  <si>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</si>
  <si>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</si>
  <si>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</si>
  <si>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</si>
  <si>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</si>
  <si>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</si>
  <si>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</si>
  <si>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</si>
  <si>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</si>
  <si>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</si>
  <si>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</si>
  <si>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</si>
  <si>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</si>
  <si>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</si>
  <si>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</si>
  <si>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</si>
  <si>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</si>
  <si>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</si>
  <si>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</si>
  <si>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</si>
  <si>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</si>
  <si>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</si>
  <si>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</si>
  <si>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</si>
  <si>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</si>
  <si>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</si>
  <si>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</si>
  <si>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</si>
  <si>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</si>
  <si>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</si>
  <si>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</si>
  <si>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</si>
  <si>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</si>
  <si>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</si>
  <si>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</si>
  <si>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</si>
  <si>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</si>
  <si>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</si>
  <si>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</si>
  <si>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</si>
  <si>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</si>
  <si>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</si>
  <si>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</si>
  <si>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</si>
  <si>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</si>
  <si>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</si>
  <si>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</si>
  <si>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</si>
  <si>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</si>
  <si>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</si>
  <si>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</si>
  <si>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</si>
  <si>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</si>
  <si>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</si>
  <si>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</si>
  <si>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</si>
  <si>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</si>
  <si>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</si>
  <si>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</si>
  <si>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</si>
  <si>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</si>
  <si>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</si>
  <si>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</si>
  <si>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</si>
  <si>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</si>
  <si>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</si>
  <si>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</si>
  <si>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</si>
  <si>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</si>
  <si>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</si>
  <si>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</si>
  <si>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</si>
  <si>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</si>
  <si>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</si>
  <si>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</si>
  <si>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</si>
  <si>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</si>
  <si>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</si>
  <si>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</si>
  <si>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</si>
  <si>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</si>
  <si>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</si>
  <si>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</si>
  <si>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</si>
  <si>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</si>
  <si>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</si>
  <si>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</si>
  <si>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</si>
  <si>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</si>
  <si>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</si>
  <si>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</si>
  <si>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</si>
  <si>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</si>
  <si>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</si>
  <si>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</si>
  <si>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</si>
  <si>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</si>
  <si>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</si>
  <si>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</si>
  <si>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</si>
  <si>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</si>
  <si>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</si>
  <si>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</si>
  <si>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</si>
  <si>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</si>
  <si>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</si>
  <si>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</si>
  <si>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</si>
  <si>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</si>
  <si>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</si>
  <si>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</si>
  <si>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</si>
  <si>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</si>
  <si>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</si>
  <si>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</si>
  <si>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</si>
  <si>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</si>
  <si>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</si>
  <si>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</si>
  <si>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</si>
  <si>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</si>
  <si>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</si>
  <si>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</si>
  <si>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</si>
  <si>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</si>
  <si>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</si>
  <si>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</si>
  <si>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</si>
  <si>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</si>
  <si>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</si>
  <si>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</si>
  <si>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</si>
  <si>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</si>
  <si>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</si>
  <si>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</si>
  <si>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</si>
  <si>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</si>
  <si>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</si>
  <si>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</si>
  <si>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</si>
  <si>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</si>
  <si>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</si>
  <si>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</si>
  <si>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</si>
  <si>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</si>
  <si>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</si>
  <si>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</si>
  <si>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</si>
  <si>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</si>
  <si>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</si>
  <si>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</si>
  <si>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</si>
  <si>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</si>
  <si>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</si>
  <si>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</si>
  <si>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</si>
  <si>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</si>
  <si>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</si>
  <si>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</si>
  <si>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</si>
  <si>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</si>
  <si>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</si>
  <si>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</si>
  <si>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</si>
  <si>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</si>
  <si>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</si>
  <si>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</si>
  <si>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</si>
  <si>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</si>
  <si>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</si>
  <si>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</si>
  <si>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</si>
  <si>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</si>
  <si>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</si>
  <si>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</si>
  <si>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</si>
  <si>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</si>
  <si>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</si>
  <si>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</si>
  <si>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</si>
  <si>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</si>
  <si>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</si>
  <si>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</si>
  <si>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</si>
  <si>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</si>
  <si>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</si>
  <si>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</si>
  <si>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</si>
  <si>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</si>
  <si>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</si>
  <si>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</si>
  <si>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</si>
  <si>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</si>
  <si>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</si>
  <si>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</si>
  <si>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</si>
  <si>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</si>
  <si>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</si>
  <si>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</si>
  <si>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</si>
  <si>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</si>
  <si>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</si>
  <si>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</si>
  <si>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</si>
  <si>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</si>
  <si>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</si>
  <si>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</si>
  <si>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</si>
  <si>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</si>
  <si>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</si>
  <si>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</si>
  <si>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</si>
  <si>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</si>
  <si>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</si>
  <si>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</si>
  <si>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</si>
  <si>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</si>
  <si>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</si>
  <si>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</si>
  <si>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</si>
  <si>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</si>
  <si>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</si>
  <si>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</si>
  <si>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</si>
  <si>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</si>
  <si>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</si>
  <si>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</si>
  <si>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</si>
  <si>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</si>
  <si>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</si>
  <si>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</si>
  <si>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</si>
  <si>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</si>
  <si>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</si>
  <si>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</si>
  <si>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</si>
  <si>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</si>
  <si>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</si>
  <si>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</si>
  <si>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</si>
  <si>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</si>
  <si>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</si>
  <si>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</si>
  <si>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</si>
  <si>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</si>
  <si>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</si>
  <si>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</si>
  <si>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</si>
  <si>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</si>
  <si>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</si>
  <si>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</si>
  <si>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</si>
  <si>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</si>
  <si>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</si>
  <si>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</si>
  <si>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</si>
  <si>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</si>
  <si>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</si>
  <si>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</si>
  <si>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</si>
  <si>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</si>
  <si>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</si>
  <si>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</si>
  <si>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</si>
  <si>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</si>
  <si>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</si>
  <si>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</si>
  <si>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</si>
  <si>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</si>
  <si>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</si>
  <si>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</si>
  <si>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</si>
  <si>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</si>
  <si>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</si>
  <si>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</si>
  <si>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</si>
  <si>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</si>
  <si>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</si>
  <si>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</si>
  <si>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</si>
  <si>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</si>
  <si>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</si>
  <si>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</si>
  <si>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</si>
  <si>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</si>
  <si>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</si>
  <si>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</si>
  <si>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</si>
  <si>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</si>
  <si>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</si>
  <si>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</si>
  <si>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</si>
  <si>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</si>
  <si>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</si>
  <si>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</si>
  <si>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</si>
  <si>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</si>
  <si>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</si>
  <si>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</si>
  <si>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</si>
  <si>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</si>
  <si>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</si>
  <si>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</si>
  <si>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</si>
  <si>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</si>
  <si>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</si>
  <si>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</si>
  <si>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</si>
  <si>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</si>
  <si>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</si>
  <si>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</si>
  <si>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</si>
  <si>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</si>
  <si>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</si>
  <si>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</si>
  <si>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</si>
  <si>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</si>
  <si>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</si>
  <si>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</si>
  <si>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</si>
  <si>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</si>
  <si>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</si>
  <si>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</si>
  <si>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</si>
  <si>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</si>
  <si>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</si>
  <si>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</si>
  <si>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</si>
  <si>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</si>
  <si>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</si>
  <si>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</si>
  <si>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</si>
  <si>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</si>
  <si>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</si>
  <si>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</si>
  <si>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</si>
  <si>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</si>
  <si>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</si>
  <si>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</si>
  <si>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</si>
  <si>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</si>
  <si>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</si>
  <si>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</si>
  <si>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</si>
  <si>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</si>
  <si>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</si>
  <si>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</si>
  <si>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</si>
  <si>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</si>
  <si>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</si>
  <si>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</si>
  <si>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</si>
  <si>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</si>
  <si>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</si>
  <si>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</si>
  <si>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</si>
  <si>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</si>
  <si>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</si>
  <si>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</si>
  <si>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</si>
  <si>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</si>
  <si>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</si>
  <si>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</si>
  <si>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</si>
  <si>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</si>
  <si>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</si>
  <si>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</si>
  <si>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</si>
  <si>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</si>
  <si>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</si>
  <si>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</si>
  <si>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</si>
  <si>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</si>
  <si>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</si>
  <si>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</si>
  <si>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</si>
  <si>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</si>
  <si>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</si>
  <si>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</si>
  <si>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</si>
  <si>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</si>
  <si>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</si>
  <si>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</si>
  <si>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</si>
  <si>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</si>
  <si>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</si>
  <si>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</si>
  <si>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</si>
  <si>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</si>
  <si>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</si>
  <si>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</si>
  <si>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</si>
  <si>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</si>
  <si>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</si>
  <si>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</si>
  <si>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</si>
  <si>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</si>
  <si>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</si>
  <si>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</si>
  <si>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</si>
  <si>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</si>
  <si>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</si>
  <si>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</si>
  <si>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</si>
  <si>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</si>
  <si>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</si>
  <si>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</si>
  <si>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</si>
  <si>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</si>
  <si>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</si>
  <si>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</si>
  <si>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</si>
  <si>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</si>
  <si>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</si>
  <si>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</si>
  <si>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</si>
  <si>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</si>
  <si>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</si>
  <si>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</si>
  <si>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</si>
  <si>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</si>
  <si>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</si>
  <si>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</si>
  <si>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</si>
  <si>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</si>
  <si>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</si>
  <si>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</si>
  <si>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</si>
  <si>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</si>
  <si>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</si>
  <si>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</si>
  <si>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</si>
  <si>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</si>
  <si>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</si>
  <si>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</si>
  <si>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</si>
  <si>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</si>
  <si>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</si>
  <si>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</si>
  <si>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</si>
  <si>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</si>
  <si>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</si>
  <si>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</si>
  <si>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</si>
  <si>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</si>
  <si>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</si>
  <si>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</si>
  <si>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</si>
  <si>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</si>
  <si>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</si>
  <si>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</si>
  <si>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</si>
  <si>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</si>
  <si>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</si>
  <si>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</si>
  <si>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</si>
  <si>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</si>
  <si>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</si>
  <si>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</si>
  <si>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</si>
  <si>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</si>
  <si>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</si>
  <si>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</si>
  <si>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</si>
  <si>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</si>
  <si>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</si>
  <si>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</si>
  <si>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</si>
  <si>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</si>
  <si>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</si>
  <si>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</si>
  <si>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</si>
  <si>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</si>
  <si>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</si>
  <si>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</si>
  <si>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</si>
  <si>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</si>
  <si>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</si>
  <si>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</si>
  <si>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</si>
  <si>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</si>
  <si>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</si>
  <si>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</si>
  <si>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</si>
  <si>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</si>
  <si>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</si>
  <si>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</si>
  <si>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</si>
  <si>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</si>
  <si>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</si>
  <si>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</si>
  <si>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</si>
  <si>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</si>
  <si>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</si>
  <si>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</si>
  <si>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</si>
  <si>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</si>
  <si>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</si>
  <si>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</si>
  <si>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</si>
  <si>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</si>
  <si>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</si>
  <si>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</si>
  <si>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</si>
  <si>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</si>
  <si>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</si>
  <si>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</si>
  <si>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</si>
  <si>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</si>
  <si>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</si>
  <si>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</si>
  <si>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</si>
  <si>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</si>
  <si>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</si>
  <si>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</si>
  <si>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</si>
  <si>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</si>
  <si>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</si>
  <si>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</si>
  <si>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</si>
  <si>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</si>
  <si>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</si>
  <si>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</si>
  <si>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</si>
  <si>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</si>
  <si>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</si>
  <si>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</si>
  <si>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</si>
  <si>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</si>
  <si>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</si>
  <si>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</si>
  <si>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</si>
  <si>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</si>
  <si>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</si>
  <si>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</si>
  <si>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</si>
  <si>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</si>
  <si>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</si>
  <si>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</si>
  <si>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</si>
  <si>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</si>
  <si>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</si>
  <si>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</si>
  <si>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</si>
  <si>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</si>
  <si>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</si>
  <si>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</si>
  <si>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</si>
  <si>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</si>
  <si>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</si>
  <si>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</si>
  <si>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</si>
  <si>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</si>
  <si>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</si>
  <si>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</si>
  <si>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</si>
  <si>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</si>
  <si>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</si>
  <si>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</si>
  <si>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</si>
  <si>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</si>
  <si>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</si>
  <si>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</si>
  <si>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</si>
  <si>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</si>
  <si>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</si>
  <si>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</si>
  <si>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</si>
  <si>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</si>
  <si>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</si>
  <si>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</si>
  <si>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</si>
  <si>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</si>
  <si>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</si>
  <si>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</si>
  <si>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</si>
  <si>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</si>
  <si>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</si>
  <si>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</si>
  <si>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</si>
  <si>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</si>
  <si>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</si>
  <si>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</si>
  <si>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</si>
  <si>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</si>
  <si>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</si>
  <si>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</si>
  <si>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</si>
  <si>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</si>
  <si>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</si>
  <si>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</si>
  <si>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</si>
  <si>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</si>
  <si>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</si>
  <si>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</si>
  <si>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</si>
  <si>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</si>
  <si>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</si>
  <si>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</si>
  <si>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</si>
  <si>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</si>
  <si>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</si>
  <si>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</si>
  <si>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</si>
  <si>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</si>
  <si>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</si>
  <si>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</si>
  <si>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</si>
  <si>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</si>
  <si>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</si>
  <si>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</si>
  <si>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</si>
  <si>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</si>
  <si>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</si>
  <si>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</si>
  <si>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</si>
  <si>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</si>
  <si>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</si>
  <si>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</si>
  <si>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</si>
  <si>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</si>
  <si>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</si>
  <si>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</si>
  <si>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</si>
  <si>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</si>
  <si>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</si>
  <si>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</si>
  <si>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</si>
  <si>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</si>
  <si>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</si>
  <si>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</si>
  <si>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</si>
  <si>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</si>
  <si>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</si>
  <si>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</si>
  <si>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</si>
  <si>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</si>
  <si>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</si>
  <si>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</si>
  <si>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</si>
  <si>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</si>
  <si>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</si>
  <si>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</si>
  <si>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</si>
  <si>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</si>
  <si>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</si>
  <si>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</si>
  <si>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</si>
  <si>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</si>
  <si>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</si>
  <si>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</si>
  <si>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</si>
  <si>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</si>
  <si>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</si>
  <si>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</si>
  <si>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</si>
  <si>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</si>
  <si>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</si>
  <si>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</si>
  <si>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</si>
  <si>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</si>
  <si>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</si>
  <si>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</si>
  <si>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</si>
  <si>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</si>
  <si>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</si>
  <si>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</si>
  <si>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</si>
  <si>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</si>
  <si>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</si>
  <si>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</si>
  <si>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</si>
  <si>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</si>
  <si>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</si>
  <si>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</si>
  <si>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</si>
  <si>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</si>
  <si>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</si>
  <si>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</si>
  <si>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</si>
  <si>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</si>
  <si>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</si>
  <si>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</si>
  <si>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</si>
  <si>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</si>
  <si>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</si>
  <si>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</si>
  <si>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</si>
  <si>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</si>
  <si>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</si>
  <si>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</si>
  <si>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</si>
  <si>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</si>
  <si>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</si>
  <si>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</si>
  <si>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</si>
  <si>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</si>
  <si>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</si>
  <si>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</si>
  <si>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</si>
  <si>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</si>
  <si>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</si>
  <si>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</si>
  <si>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</si>
  <si>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</si>
  <si>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</si>
  <si>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</si>
  <si>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</si>
  <si>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</si>
  <si>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</si>
  <si>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</si>
  <si>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</si>
  <si>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</si>
  <si>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</si>
  <si>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</si>
  <si>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</si>
  <si>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</si>
  <si>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</si>
  <si>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</si>
  <si>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</si>
  <si>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</si>
  <si>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</si>
  <si>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</si>
  <si>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</si>
  <si>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</si>
  <si>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</si>
  <si>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</si>
  <si>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</si>
  <si>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</si>
  <si>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</si>
  <si>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</si>
  <si>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</si>
  <si>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</si>
  <si>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</si>
  <si>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</si>
  <si>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</si>
  <si>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</si>
  <si>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</si>
  <si>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</si>
  <si>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</si>
  <si>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</si>
  <si>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</si>
  <si>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</si>
  <si>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</si>
  <si>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</si>
  <si>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</si>
  <si>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</si>
  <si>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</si>
  <si>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</si>
  <si>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</si>
  <si>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</si>
  <si>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</si>
  <si>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</si>
  <si>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</si>
  <si>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</si>
  <si>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</si>
  <si>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</si>
  <si>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</si>
  <si>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</si>
  <si>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</si>
  <si>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</si>
  <si>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</si>
  <si>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</si>
  <si>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</si>
  <si>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</si>
  <si>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</si>
  <si>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</si>
  <si>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</si>
  <si>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</si>
  <si>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</si>
  <si>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</si>
  <si>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</si>
  <si>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</si>
  <si>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</si>
  <si>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</si>
  <si>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</si>
  <si>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</si>
  <si>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</si>
  <si>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</si>
  <si>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</si>
  <si>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</si>
  <si>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</si>
  <si>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</si>
  <si>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</si>
  <si>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</si>
  <si>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</si>
  <si>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</si>
  <si>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</si>
  <si>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</si>
  <si>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</si>
  <si>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</si>
  <si>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</si>
  <si>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</si>
  <si>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</si>
  <si>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</si>
  <si>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</si>
  <si>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</si>
  <si>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</si>
  <si>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</si>
  <si>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</si>
  <si>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</si>
  <si>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</si>
  <si>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</si>
  <si>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</si>
  <si>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</si>
  <si>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</si>
  <si>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</si>
  <si>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</si>
  <si>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</si>
  <si>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</si>
  <si>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</si>
  <si>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</si>
  <si>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</si>
  <si>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</si>
  <si>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</si>
  <si>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</si>
  <si>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</si>
  <si>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</si>
  <si>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</si>
  <si>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</si>
  <si>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</si>
  <si>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</si>
  <si>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</si>
  <si>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</si>
  <si>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</si>
  <si>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</si>
  <si>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</si>
  <si>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</si>
  <si>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</si>
  <si>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</si>
  <si>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</si>
  <si>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</si>
  <si>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</si>
  <si>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</si>
  <si>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</si>
  <si>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</si>
  <si>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</si>
  <si>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</si>
  <si>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</si>
  <si>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</si>
  <si>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</si>
  <si>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</si>
  <si>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</si>
  <si>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</si>
  <si>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</si>
  <si>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</si>
  <si>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</si>
  <si>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</si>
  <si>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</si>
  <si>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</si>
  <si>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</si>
  <si>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</si>
  <si>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</si>
  <si>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</si>
  <si>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</si>
  <si>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</si>
  <si>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</si>
  <si>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</si>
  <si>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</si>
  <si>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</si>
  <si>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</si>
  <si>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</si>
  <si>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</si>
  <si>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</si>
  <si>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</si>
  <si>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</si>
  <si>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</si>
  <si>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</si>
  <si>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</si>
  <si>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</si>
  <si>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</si>
  <si>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</si>
  <si>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</si>
  <si>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</si>
  <si>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</si>
  <si>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</si>
  <si>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</si>
  <si>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</si>
  <si>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</si>
  <si>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</si>
  <si>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</si>
  <si>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</si>
  <si>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</si>
  <si>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</si>
  <si>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</si>
  <si>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</si>
  <si>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</si>
  <si>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</si>
  <si>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</si>
  <si>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</si>
  <si>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</si>
  <si>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</si>
  <si>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</si>
  <si>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</si>
  <si>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</si>
  <si>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</si>
  <si>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</si>
  <si>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</si>
  <si>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</si>
  <si>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</si>
  <si>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</si>
  <si>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</si>
  <si>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</si>
  <si>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</si>
  <si>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</si>
  <si>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</si>
  <si>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</si>
  <si>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</si>
  <si>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</si>
  <si>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</si>
  <si>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</si>
  <si>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</si>
  <si>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</si>
  <si>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</si>
  <si>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</si>
  <si>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</si>
  <si>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</si>
  <si>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</si>
  <si>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</si>
  <si>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</si>
  <si>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</si>
  <si>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</si>
  <si>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</si>
  <si>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</si>
  <si>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</si>
  <si>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</si>
  <si>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</si>
  <si>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</si>
  <si>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</si>
  <si>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</si>
  <si>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</si>
  <si>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</si>
  <si>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</si>
  <si>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</si>
  <si>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</si>
  <si>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</si>
  <si>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</si>
  <si>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</si>
  <si>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</si>
  <si>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</si>
  <si>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</si>
  <si>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</si>
  <si>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</si>
  <si>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</si>
  <si>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</si>
  <si>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</si>
  <si>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</si>
  <si>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</si>
  <si>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</si>
  <si>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</si>
  <si>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</si>
  <si>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</si>
  <si>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</si>
  <si>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</si>
  <si>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</si>
  <si>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</si>
  <si>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</si>
  <si>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</si>
  <si>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</si>
  <si>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</si>
  <si>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</si>
  <si>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</si>
  <si>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</si>
  <si>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</si>
  <si>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</si>
  <si>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</si>
  <si>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</si>
  <si>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</si>
  <si>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</si>
  <si>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</si>
  <si>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</si>
  <si>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</si>
  <si>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</si>
  <si>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</si>
  <si>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</si>
  <si>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</si>
  <si>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</si>
  <si>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</si>
  <si>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</si>
  <si>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</si>
  <si>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</si>
  <si>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</si>
  <si>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</si>
  <si>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</si>
  <si>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</si>
  <si>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</si>
  <si>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</si>
  <si>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</si>
  <si>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</si>
  <si>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</si>
  <si>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</si>
  <si>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</si>
  <si>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</si>
  <si>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</si>
  <si>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</si>
  <si>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</si>
  <si>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</si>
  <si>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</si>
  <si>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</si>
  <si>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</si>
  <si>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</si>
  <si>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</si>
  <si>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</si>
  <si>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</si>
  <si>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</si>
  <si>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</si>
  <si>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</si>
  <si>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</si>
  <si>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</si>
  <si>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</si>
  <si>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</si>
  <si>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</si>
  <si>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</si>
  <si>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</si>
  <si>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</si>
  <si>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</si>
  <si>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</si>
  <si>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</si>
  <si>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</si>
  <si>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</si>
  <si>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</si>
  <si>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</si>
  <si>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</si>
  <si>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</si>
  <si>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</si>
  <si>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</si>
  <si>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</si>
  <si>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</si>
  <si>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</si>
  <si>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</si>
  <si>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</si>
  <si>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</si>
  <si>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</si>
  <si>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</si>
  <si>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</si>
  <si>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</si>
  <si>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</si>
  <si>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</si>
  <si>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</si>
  <si>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</si>
  <si>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</si>
  <si>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</si>
  <si>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</si>
  <si>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</si>
  <si>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</si>
  <si>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</si>
  <si>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</si>
  <si>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</si>
  <si>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</si>
  <si>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</si>
  <si>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</si>
  <si>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</si>
  <si>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</si>
  <si>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</si>
  <si>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</si>
  <si>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</si>
  <si>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</si>
  <si>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</si>
  <si>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</si>
  <si>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</si>
  <si>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</si>
  <si>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</si>
  <si>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</si>
  <si>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</si>
  <si>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</si>
  <si>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</si>
  <si>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</si>
  <si>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</si>
  <si>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</si>
  <si>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</si>
  <si>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</si>
  <si>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</si>
  <si>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</si>
  <si>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</si>
  <si>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</si>
  <si>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</si>
  <si>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</si>
  <si>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</si>
  <si>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</si>
  <si>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</si>
  <si>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</si>
  <si>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</si>
  <si>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</si>
  <si>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</si>
  <si>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</si>
  <si>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</si>
  <si>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</si>
  <si>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</si>
  <si>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</si>
  <si>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</si>
  <si>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</si>
  <si>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</si>
  <si>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</si>
  <si>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</si>
  <si>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</si>
  <si>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</si>
  <si>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</si>
  <si>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</si>
  <si>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</si>
  <si>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</si>
  <si>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</si>
  <si>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</si>
  <si>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</si>
  <si>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</si>
  <si>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</si>
  <si>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</si>
  <si>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</si>
  <si>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</si>
  <si>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</si>
  <si>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</si>
  <si>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</si>
  <si>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</si>
  <si>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</si>
  <si>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</si>
  <si>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</si>
  <si>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</si>
  <si>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</si>
  <si>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</si>
  <si>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</si>
  <si>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</si>
  <si>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</si>
  <si>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</si>
  <si>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</si>
  <si>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</si>
  <si>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</si>
  <si>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</si>
  <si>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</si>
  <si>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</si>
  <si>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</si>
  <si>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</si>
  <si>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</si>
  <si>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</si>
  <si>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</si>
  <si>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</si>
  <si>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</si>
  <si>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</si>
  <si>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</si>
  <si>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</si>
  <si>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</si>
  <si>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</si>
  <si>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</si>
  <si>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</si>
  <si>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</si>
  <si>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</si>
  <si>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</si>
  <si>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</si>
  <si>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</si>
  <si>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</si>
  <si>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</si>
  <si>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</si>
  <si>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</si>
  <si>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</si>
  <si>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</si>
  <si>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</si>
  <si>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</si>
  <si>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</si>
  <si>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</si>
  <si>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</si>
  <si>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</si>
  <si>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</si>
  <si>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</si>
  <si>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</si>
  <si>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</si>
  <si>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</si>
  <si>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</si>
  <si>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</si>
  <si>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</si>
  <si>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</si>
  <si>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</si>
  <si>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</si>
  <si>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</si>
  <si>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</si>
  <si>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</si>
  <si>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</si>
  <si>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</si>
  <si>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</si>
  <si>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</si>
  <si>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</si>
  <si>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</si>
  <si>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</si>
  <si>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</si>
  <si>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</si>
  <si>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</si>
  <si>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</si>
  <si>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</si>
  <si>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</si>
  <si>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</si>
  <si>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</si>
  <si>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</si>
  <si>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</si>
  <si>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</si>
  <si>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</si>
  <si>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</si>
  <si>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</si>
  <si>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</si>
  <si>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</si>
  <si>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</si>
  <si>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</si>
  <si>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</si>
  <si>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</si>
  <si>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</si>
  <si>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</si>
  <si>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</si>
  <si>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</si>
  <si>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</si>
  <si>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</si>
  <si>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</si>
  <si>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</si>
  <si>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</si>
  <si>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</si>
  <si>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</si>
  <si>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</si>
  <si>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</si>
  <si>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</si>
  <si>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</si>
  <si>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</si>
  <si>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</si>
  <si>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</si>
  <si>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</si>
  <si>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</si>
  <si>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</si>
  <si>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</si>
  <si>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</si>
  <si>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</si>
  <si>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</si>
  <si>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</si>
  <si>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</si>
  <si>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</si>
  <si>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</si>
  <si>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</si>
  <si>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</si>
  <si>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</si>
  <si>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</si>
  <si>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</si>
  <si>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</si>
  <si>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</si>
  <si>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</si>
  <si>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</si>
  <si>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</si>
  <si>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</si>
  <si>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</si>
  <si>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</si>
  <si>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</si>
  <si>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</si>
  <si>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</si>
  <si>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</si>
  <si>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</si>
  <si>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</si>
  <si>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</si>
  <si>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</si>
  <si>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</si>
  <si>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</si>
  <si>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</si>
  <si>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</si>
  <si>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</si>
  <si>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</si>
  <si>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</si>
  <si>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</si>
  <si>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</si>
  <si>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</si>
  <si>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</si>
  <si>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</si>
  <si>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</si>
  <si>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</si>
  <si>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</si>
  <si>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</si>
  <si>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</si>
  <si>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</si>
  <si>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</si>
  <si>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</si>
  <si>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</si>
  <si>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</si>
  <si>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</si>
  <si>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</si>
  <si>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</si>
  <si>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</si>
  <si>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</si>
  <si>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</si>
  <si>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</si>
  <si>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</si>
  <si>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</si>
  <si>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</si>
  <si>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</si>
  <si>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</si>
  <si>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</si>
  <si>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</si>
  <si>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</si>
  <si>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</si>
  <si>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</si>
  <si>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</si>
  <si>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</si>
  <si>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</si>
  <si>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</si>
  <si>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</si>
  <si>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</si>
  <si>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</si>
  <si>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</si>
  <si>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</si>
  <si>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</si>
  <si>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</si>
  <si>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</si>
  <si>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</si>
  <si>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</si>
  <si>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</si>
  <si>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</si>
  <si>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</si>
  <si>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</si>
  <si>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</si>
  <si>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</si>
  <si>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</si>
  <si>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</si>
  <si>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</si>
  <si>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</si>
  <si>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</si>
  <si>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</si>
  <si>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</si>
  <si>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</si>
  <si>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</si>
  <si>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</si>
  <si>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</si>
  <si>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</si>
  <si>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</si>
  <si>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</si>
  <si>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</si>
  <si>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</si>
  <si>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</si>
  <si>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</si>
  <si>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</si>
  <si>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</si>
  <si>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</si>
  <si>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</si>
  <si>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</si>
  <si>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</si>
  <si>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</si>
  <si>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</si>
  <si>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</si>
  <si>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</si>
  <si>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</si>
  <si>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</si>
  <si>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</si>
  <si>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</si>
  <si>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</si>
  <si>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</si>
  <si>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</si>
  <si>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</si>
  <si>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</si>
  <si>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</si>
  <si>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</si>
  <si>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</si>
  <si>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</si>
  <si>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</si>
  <si>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</si>
  <si>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</si>
  <si>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</si>
  <si>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</si>
  <si>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</si>
  <si>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</si>
  <si>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</si>
  <si>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</si>
  <si>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</si>
  <si>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</si>
  <si>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</si>
  <si>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</si>
  <si>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</si>
  <si>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</si>
  <si>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</si>
  <si>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</si>
  <si>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</si>
  <si>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</si>
  <si>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</si>
  <si>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</si>
  <si>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</si>
  <si>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</si>
  <si>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</si>
  <si>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</si>
  <si>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</si>
  <si>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</si>
  <si>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</si>
  <si>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</si>
  <si>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</si>
  <si>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</si>
  <si>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</si>
  <si>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</si>
  <si>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</si>
  <si>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</si>
  <si>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</si>
  <si>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</si>
  <si>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</si>
  <si>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</si>
  <si>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</si>
  <si>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</si>
  <si>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</si>
  <si>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</si>
  <si>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</si>
  <si>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</si>
  <si>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</si>
  <si>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</si>
  <si>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</si>
  <si>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</si>
  <si>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</si>
  <si>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</si>
  <si>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</si>
  <si>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</si>
  <si>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</si>
  <si>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</si>
  <si>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</si>
  <si>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</si>
  <si>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</si>
  <si>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</si>
  <si>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</si>
  <si>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</si>
  <si>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</si>
  <si>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</si>
  <si>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</si>
  <si>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</si>
  <si>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</si>
  <si>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</si>
  <si>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</si>
  <si>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</si>
  <si>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</si>
  <si>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</si>
  <si>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</si>
  <si>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</si>
  <si>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</si>
  <si>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</si>
  <si>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</si>
  <si>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</si>
  <si>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</si>
  <si>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</si>
  <si>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</si>
  <si>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</si>
  <si>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</si>
  <si>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</si>
  <si>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</si>
  <si>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</si>
  <si>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</si>
  <si>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</si>
  <si>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</si>
  <si>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</si>
  <si>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</si>
  <si>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</si>
  <si>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</si>
  <si>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</si>
  <si>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</si>
  <si>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</si>
  <si>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</si>
  <si>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</si>
  <si>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</si>
  <si>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</si>
  <si>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</si>
  <si>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</si>
  <si>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</si>
  <si>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</si>
  <si>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</si>
  <si>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</si>
  <si>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</si>
  <si>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</si>
  <si>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</si>
  <si>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</si>
  <si>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</si>
  <si>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</si>
  <si>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</si>
  <si>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</si>
  <si>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</si>
  <si>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</si>
  <si>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</si>
  <si>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</si>
  <si>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</si>
  <si>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</si>
  <si>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</si>
  <si>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</si>
  <si>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</si>
  <si>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</si>
  <si>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</si>
  <si>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</si>
  <si>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</si>
  <si>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</si>
  <si>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</si>
  <si>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</si>
  <si>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</si>
  <si>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</si>
  <si>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</si>
  <si>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</si>
  <si>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</si>
  <si>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</si>
  <si>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</si>
  <si>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</si>
  <si>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</si>
  <si>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</si>
  <si>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</si>
  <si>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</si>
  <si>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</si>
  <si>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</si>
  <si>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</si>
  <si>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</si>
  <si>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</si>
  <si>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</si>
  <si>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</si>
  <si>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</si>
  <si>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</si>
  <si>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</si>
  <si>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</si>
  <si>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</si>
  <si>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</si>
  <si>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</si>
  <si>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</si>
  <si>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</si>
  <si>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</si>
  <si>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</si>
  <si>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</si>
  <si>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</si>
  <si>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</si>
  <si>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</si>
  <si>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</si>
  <si>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</si>
  <si>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</si>
  <si>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</si>
  <si>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</si>
  <si>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</si>
  <si>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</si>
  <si>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</si>
  <si>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</si>
  <si>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</si>
  <si>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</si>
  <si>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</si>
  <si>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</si>
  <si>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</si>
  <si>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</si>
  <si>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</si>
  <si>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</si>
  <si>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</si>
  <si>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</si>
  <si>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</si>
  <si>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</si>
  <si>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</si>
  <si>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</si>
  <si>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</si>
  <si>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</si>
  <si>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</si>
  <si>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</si>
  <si>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</si>
  <si>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</si>
  <si>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</si>
  <si>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</si>
  <si>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</si>
  <si>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</si>
  <si>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</si>
  <si>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</si>
  <si>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</si>
  <si>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</si>
  <si>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</si>
  <si>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</si>
  <si>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</si>
  <si>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</si>
  <si>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</si>
  <si>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</si>
  <si>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</si>
  <si>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</si>
  <si>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</si>
  <si>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</si>
  <si>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</si>
  <si>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</si>
  <si>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</si>
  <si>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</si>
  <si>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</si>
  <si>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</si>
  <si>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</si>
  <si>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</si>
  <si>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</si>
  <si>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</si>
  <si>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</si>
  <si>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</si>
  <si>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</si>
  <si>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</si>
  <si>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</si>
  <si>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</si>
  <si>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</si>
  <si>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</si>
  <si>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</si>
  <si>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</si>
  <si>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</si>
  <si>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</si>
  <si>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</si>
  <si>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</si>
  <si>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</si>
  <si>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</si>
  <si>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</si>
  <si>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</si>
  <si>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</si>
  <si>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</si>
  <si>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</si>
  <si>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</si>
  <si>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</si>
  <si>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</si>
  <si>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</si>
  <si>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</si>
  <si>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</si>
  <si>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</si>
  <si>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</si>
  <si>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</si>
  <si>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</si>
  <si>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</si>
  <si>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</si>
  <si>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</si>
  <si>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</si>
  <si>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</si>
  <si>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</si>
  <si>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</si>
  <si>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</si>
  <si>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</si>
  <si>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</si>
  <si>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</si>
  <si>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</si>
  <si>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</si>
  <si>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</si>
  <si>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</si>
  <si>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</si>
  <si>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</si>
  <si>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</si>
  <si>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</si>
  <si>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</si>
  <si>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</si>
  <si>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</si>
  <si>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</si>
  <si>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</si>
  <si>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</si>
  <si>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</si>
  <si>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</si>
  <si>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</si>
  <si>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</si>
  <si>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</si>
  <si>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</si>
  <si>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</si>
  <si>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</si>
  <si>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</si>
  <si>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</si>
  <si>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</si>
  <si>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</si>
  <si>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</si>
  <si>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</si>
  <si>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</si>
  <si>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</si>
  <si>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</si>
  <si>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</si>
  <si>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</si>
  <si>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</si>
  <si>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</si>
  <si>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</si>
  <si>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</si>
  <si>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</si>
  <si>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</si>
  <si>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</si>
  <si>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</si>
  <si>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</si>
  <si>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</si>
  <si>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</si>
  <si>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</si>
  <si>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</si>
  <si>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</si>
  <si>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</si>
  <si>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</si>
  <si>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</si>
  <si>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</si>
  <si>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</si>
  <si>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</si>
  <si>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</si>
  <si>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</si>
  <si>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</si>
  <si>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</si>
  <si>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</si>
  <si>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</si>
  <si>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</si>
  <si>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</si>
  <si>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</si>
  <si>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</si>
  <si>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</si>
  <si>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</si>
  <si>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</si>
  <si>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</si>
  <si>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</si>
  <si>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</si>
  <si>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</si>
  <si>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</si>
  <si>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</si>
  <si>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</si>
  <si>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</si>
  <si>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</si>
  <si>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</si>
  <si>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</si>
  <si>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</si>
  <si>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</si>
  <si>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</si>
  <si>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</si>
  <si>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</si>
  <si>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</si>
  <si>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</si>
  <si>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</si>
  <si>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</si>
  <si>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</si>
  <si>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</si>
  <si>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</si>
  <si>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</si>
  <si>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</si>
  <si>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</si>
  <si>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</si>
  <si>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</si>
  <si>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</si>
  <si>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</si>
  <si>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</si>
  <si>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</si>
  <si>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</si>
  <si>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</si>
  <si>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</si>
  <si>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</si>
  <si>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</si>
  <si>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</si>
  <si>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</si>
  <si>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</si>
  <si>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</si>
  <si>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</si>
  <si>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</si>
  <si>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</si>
  <si>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</si>
  <si>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</si>
  <si>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</si>
  <si>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</si>
  <si>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</si>
  <si>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</si>
  <si>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</si>
  <si>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</si>
  <si>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</si>
  <si>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</si>
  <si>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</si>
  <si>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</si>
  <si>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</si>
  <si>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</si>
  <si>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</si>
  <si>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</si>
  <si>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</si>
  <si>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</si>
  <si>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</si>
  <si>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</si>
  <si>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</si>
  <si>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</si>
  <si>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</si>
  <si>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</si>
  <si>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</si>
  <si>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</si>
  <si>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</si>
  <si>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</si>
  <si>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</si>
  <si>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</si>
  <si>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</si>
  <si>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</si>
  <si>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</si>
  <si>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</si>
  <si>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</si>
  <si>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</si>
  <si>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</si>
  <si>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</si>
  <si>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</si>
  <si>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</si>
  <si>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</si>
  <si>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</si>
  <si>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</si>
  <si>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</si>
  <si>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</si>
  <si>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</si>
  <si>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</si>
  <si>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</si>
  <si>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</si>
  <si>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</si>
  <si>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</si>
  <si>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</si>
  <si>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</si>
  <si>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</si>
  <si>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</si>
  <si>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</si>
  <si>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</si>
  <si>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</si>
  <si>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</si>
  <si>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</si>
  <si>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</si>
  <si>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</si>
  <si>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</si>
  <si>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</si>
  <si>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</si>
  <si>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</si>
  <si>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</si>
  <si>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</si>
  <si>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</si>
  <si>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</si>
  <si>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</si>
  <si>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</si>
  <si>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</si>
  <si>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</si>
  <si>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</si>
  <si>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</si>
  <si>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</si>
  <si>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</si>
  <si>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</si>
  <si>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</si>
  <si>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</si>
  <si>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</si>
  <si>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</si>
  <si>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</si>
  <si>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</si>
  <si>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</si>
  <si>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</si>
  <si>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</si>
  <si>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</si>
  <si>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</si>
  <si>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</si>
  <si>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</si>
  <si>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</si>
  <si>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</si>
  <si>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</si>
  <si>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</si>
  <si>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</si>
  <si>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</si>
  <si>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</si>
  <si>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</si>
  <si>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</si>
  <si>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</si>
  <si>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</si>
  <si>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</si>
  <si>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</si>
  <si>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</si>
  <si>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</si>
  <si>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</si>
  <si>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</si>
  <si>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</si>
  <si>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</si>
  <si>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</si>
  <si>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</si>
  <si>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</si>
  <si>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</si>
  <si>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</si>
  <si>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</si>
  <si>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</si>
  <si>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</si>
  <si>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</si>
  <si>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</si>
  <si>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</si>
  <si>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</si>
  <si>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</si>
  <si>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</si>
  <si>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</si>
  <si>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</si>
  <si>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</si>
  <si>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</si>
  <si>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</si>
  <si>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</si>
  <si>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</si>
  <si>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</si>
  <si>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</si>
  <si>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</si>
  <si>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</si>
  <si>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</si>
  <si>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</si>
  <si>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</si>
  <si>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</si>
  <si>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</si>
  <si>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</si>
  <si>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</si>
  <si>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</si>
  <si>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</si>
  <si>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</si>
  <si>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</si>
  <si>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</si>
  <si>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</si>
  <si>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</si>
  <si>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</si>
  <si>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</si>
  <si>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</si>
  <si>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</si>
  <si>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</si>
  <si>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</si>
  <si>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</si>
  <si>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</si>
  <si>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</si>
  <si>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</si>
  <si>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</si>
  <si>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</si>
  <si>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</si>
  <si>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</si>
  <si>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</si>
  <si>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</si>
  <si>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</si>
  <si>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</si>
  <si>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</si>
  <si>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</si>
  <si>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</si>
  <si>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</si>
  <si>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</si>
  <si>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</si>
  <si>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</si>
  <si>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</si>
  <si>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</si>
  <si>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</si>
  <si>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</si>
  <si>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</si>
  <si>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</si>
  <si>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</si>
  <si>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</si>
  <si>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</si>
  <si>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</si>
  <si>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</si>
  <si>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</si>
  <si>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</si>
  <si>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</si>
  <si>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</si>
  <si>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</si>
  <si>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</si>
  <si>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</si>
  <si>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</si>
  <si>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</si>
  <si>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</si>
  <si>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</si>
  <si>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</si>
  <si>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</si>
  <si>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</si>
  <si>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</si>
  <si>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</si>
  <si>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</si>
  <si>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</si>
  <si>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</si>
  <si>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</si>
  <si>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</si>
  <si>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</si>
  <si>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</si>
  <si>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</si>
  <si>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</si>
  <si>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</si>
  <si>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</si>
  <si>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</si>
  <si>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</si>
  <si>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</si>
  <si>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</si>
  <si>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</si>
  <si>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</si>
  <si>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</si>
  <si>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</si>
  <si>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</si>
  <si>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</si>
  <si>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</si>
  <si>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</si>
  <si>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</si>
  <si>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</si>
  <si>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</si>
  <si>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</si>
  <si>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</si>
  <si>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</si>
  <si>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</si>
  <si>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</si>
  <si>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</si>
  <si>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</si>
  <si>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</si>
  <si>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</si>
  <si>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</si>
  <si>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</si>
  <si>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</si>
  <si>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</si>
  <si>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</si>
  <si>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</si>
  <si>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</si>
  <si>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</si>
  <si>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</si>
  <si>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</si>
  <si>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</si>
  <si>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</si>
  <si>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</si>
  <si>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</si>
  <si>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</si>
  <si>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</si>
  <si>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</si>
  <si>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</si>
  <si>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</si>
  <si>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</si>
  <si>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</si>
  <si>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</si>
  <si>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</si>
  <si>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</si>
  <si>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</si>
  <si>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</si>
  <si>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</si>
  <si>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</si>
  <si>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</si>
  <si>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</si>
  <si>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</si>
  <si>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</si>
  <si>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</si>
  <si>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</si>
  <si>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</si>
  <si>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</si>
  <si>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</si>
  <si>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</si>
  <si>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</si>
  <si>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</si>
  <si>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</si>
  <si>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</si>
  <si>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</si>
  <si>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</si>
  <si>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</si>
  <si>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</si>
  <si>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</si>
  <si>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</si>
  <si>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</si>
  <si>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</si>
  <si>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</si>
  <si>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</si>
  <si>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</si>
  <si>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</si>
  <si>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</si>
  <si>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</si>
  <si>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</si>
  <si>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</si>
  <si>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</si>
  <si>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</si>
  <si>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</si>
  <si>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</si>
  <si>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</si>
  <si>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</si>
  <si>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</si>
  <si>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</si>
  <si>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</si>
  <si>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</si>
  <si>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</si>
  <si>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</si>
  <si>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</si>
  <si>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</si>
  <si>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</si>
  <si>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</si>
  <si>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</si>
  <si>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</si>
  <si>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</si>
  <si>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</si>
  <si>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</si>
  <si>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</si>
  <si>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</si>
  <si>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</si>
  <si>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</si>
  <si>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</si>
  <si>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</si>
  <si>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</si>
  <si>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</si>
  <si>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</si>
  <si>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</si>
  <si>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</si>
  <si>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</si>
  <si>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</si>
  <si>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</si>
  <si>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</si>
  <si>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</si>
  <si>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</si>
  <si>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</si>
  <si>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</si>
  <si>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</si>
  <si>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</si>
  <si>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</si>
  <si>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</si>
  <si>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</si>
  <si>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</si>
  <si>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</si>
  <si>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</si>
  <si>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</si>
  <si>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</si>
  <si>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</si>
  <si>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</si>
  <si>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</si>
  <si>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</si>
  <si>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</si>
  <si>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</si>
  <si>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</si>
  <si>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</si>
  <si>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</si>
  <si>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</si>
  <si>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</si>
  <si>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</si>
  <si>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</si>
  <si>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</si>
  <si>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</si>
  <si>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</si>
  <si>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</si>
  <si>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</si>
  <si>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</si>
  <si>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</si>
  <si>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</si>
  <si>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</si>
  <si>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</si>
  <si>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</si>
  <si>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</si>
  <si>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</si>
  <si>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</si>
  <si>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</si>
  <si>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</si>
  <si>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</si>
  <si>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</si>
  <si>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</si>
  <si>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</si>
  <si>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</si>
  <si>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</si>
  <si>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</si>
  <si>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</si>
  <si>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</si>
  <si>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</si>
  <si>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</si>
  <si>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</si>
  <si>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</si>
  <si>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</si>
  <si>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</si>
  <si>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</si>
  <si>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</si>
  <si>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</si>
  <si>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</si>
  <si>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</si>
  <si>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</si>
  <si>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</si>
  <si>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</si>
  <si>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</si>
  <si>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</si>
  <si>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</si>
  <si>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</si>
  <si>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</si>
  <si>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</si>
  <si>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</si>
  <si>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</si>
  <si>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</si>
  <si>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</si>
  <si>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</si>
  <si>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</si>
  <si>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</si>
  <si>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</si>
  <si>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</si>
  <si>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</si>
  <si>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</si>
  <si>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</si>
  <si>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</si>
  <si>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</si>
  <si>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</si>
  <si>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</si>
  <si>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</si>
  <si>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</si>
  <si>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</si>
  <si>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</si>
  <si>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</si>
  <si>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</si>
  <si>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</si>
  <si>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</si>
  <si>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</si>
  <si>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</si>
  <si>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</si>
  <si>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</si>
  <si>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</si>
  <si>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</si>
  <si>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</si>
  <si>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</si>
  <si>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</si>
  <si>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</si>
  <si>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</si>
  <si>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</si>
  <si>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</si>
  <si>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</si>
  <si>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</si>
  <si>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</si>
  <si>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</si>
  <si>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</si>
  <si>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</si>
  <si>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</si>
  <si>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</si>
  <si>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</si>
  <si>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</si>
  <si>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</si>
  <si>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</si>
  <si>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</si>
  <si>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</si>
  <si>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</si>
  <si>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</si>
  <si>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</si>
  <si>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</si>
  <si>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</si>
  <si>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</si>
  <si>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</si>
  <si>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</si>
  <si>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</si>
  <si>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</si>
  <si>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</si>
  <si>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</si>
  <si>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</si>
  <si>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</si>
  <si>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</si>
  <si>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</si>
  <si>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</si>
  <si>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</si>
  <si>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</si>
  <si>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</si>
  <si>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</si>
  <si>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</si>
  <si>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</si>
  <si>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</si>
  <si>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</si>
  <si>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</si>
  <si>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</si>
  <si>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</si>
  <si>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</si>
  <si>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</si>
  <si>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</si>
  <si>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</si>
  <si>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</si>
  <si>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</si>
  <si>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</si>
  <si>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</si>
  <si>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</si>
  <si>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</si>
  <si>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</si>
  <si>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</si>
  <si>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</si>
  <si>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</si>
  <si>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</si>
  <si>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</si>
  <si>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</si>
  <si>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</si>
  <si>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</si>
  <si>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</si>
  <si>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</si>
  <si>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</si>
  <si>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</si>
  <si>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</si>
  <si>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</si>
  <si>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</si>
  <si>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</si>
  <si>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</si>
  <si>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</si>
  <si>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</si>
  <si>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</si>
  <si>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</si>
  <si>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</si>
  <si>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</si>
  <si>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</si>
  <si>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</si>
  <si>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</si>
  <si>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</si>
  <si>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</si>
  <si>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</si>
  <si>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</si>
  <si>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</si>
  <si>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</si>
  <si>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</si>
  <si>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</si>
  <si>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</si>
  <si>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</si>
  <si>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</si>
  <si>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</si>
  <si>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</si>
  <si>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</si>
  <si>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</si>
  <si>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</si>
  <si>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</si>
  <si>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</si>
  <si>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</si>
  <si>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</si>
  <si>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</si>
  <si>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</si>
  <si>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</si>
  <si>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</si>
  <si>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</si>
  <si>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</si>
  <si>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</si>
  <si>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</si>
  <si>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</si>
  <si>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</si>
  <si>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</si>
  <si>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</si>
  <si>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</si>
  <si>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</si>
  <si>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</si>
  <si>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</si>
  <si>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</si>
  <si>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</si>
  <si>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</si>
  <si>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</si>
  <si>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</si>
  <si>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</si>
  <si>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</si>
  <si>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</si>
  <si>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</si>
  <si>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</si>
  <si>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</si>
  <si>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</si>
  <si>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</si>
  <si>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</si>
  <si>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</si>
  <si>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</si>
  <si>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</si>
  <si>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</si>
  <si>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</si>
  <si>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</si>
  <si>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</si>
  <si>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</si>
  <si>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</si>
  <si>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</si>
  <si>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</si>
  <si>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</si>
  <si>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</si>
  <si>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</si>
  <si>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</si>
  <si>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</si>
  <si>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</si>
  <si>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</si>
  <si>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</si>
  <si>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</si>
  <si>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</si>
  <si>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</si>
  <si>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</si>
  <si>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</si>
  <si>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</si>
  <si>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</si>
  <si>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</si>
  <si>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</si>
  <si>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</si>
  <si>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</si>
  <si>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</si>
  <si>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</si>
  <si>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</si>
  <si>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</si>
  <si>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</si>
  <si>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</si>
  <si>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</si>
  <si>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</si>
  <si>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</si>
  <si>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</si>
  <si>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</si>
  <si>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</si>
  <si>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</si>
  <si>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</si>
  <si>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</si>
  <si>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</si>
  <si>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</si>
  <si>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</si>
  <si>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</si>
  <si>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</si>
  <si>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</si>
  <si>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</si>
  <si>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</si>
  <si>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</si>
  <si>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</si>
  <si>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</si>
  <si>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</si>
  <si>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</si>
  <si>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</si>
  <si>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</si>
  <si>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</si>
  <si>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</si>
  <si>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</si>
  <si>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</si>
  <si>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</si>
  <si>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</si>
  <si>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</si>
  <si>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</si>
  <si>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</si>
  <si>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</si>
  <si>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</si>
  <si>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</si>
  <si>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</si>
  <si>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</si>
  <si>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</si>
  <si>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</si>
  <si>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</si>
  <si>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</si>
  <si>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</si>
  <si>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</si>
  <si>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</si>
  <si>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</si>
  <si>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</si>
  <si>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</si>
  <si>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</si>
  <si>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</si>
  <si>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</si>
  <si>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</si>
  <si>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</si>
  <si>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</si>
  <si>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</si>
  <si>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</si>
  <si>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</si>
  <si>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</si>
  <si>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</si>
  <si>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</si>
  <si>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</si>
  <si>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</si>
  <si>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</si>
  <si>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</si>
  <si>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</si>
  <si>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</si>
  <si>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</si>
  <si>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</si>
  <si>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</si>
  <si>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</si>
  <si>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</si>
  <si>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</si>
  <si>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</si>
  <si>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</si>
  <si>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</si>
  <si>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</si>
  <si>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</si>
  <si>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</si>
  <si>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</si>
  <si>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</si>
  <si>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</si>
  <si>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</si>
  <si>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</si>
  <si>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</si>
  <si>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</si>
  <si>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</si>
  <si>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</si>
  <si>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</si>
  <si>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</si>
  <si>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</si>
  <si>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</si>
  <si>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</si>
  <si>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</si>
  <si>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</si>
  <si>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</si>
  <si>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</si>
  <si>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</si>
  <si>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</si>
  <si>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</si>
  <si>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</si>
  <si>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</si>
  <si>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</si>
  <si>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</si>
  <si>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</si>
  <si>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</si>
  <si>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</si>
  <si>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</si>
  <si>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</si>
  <si>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</si>
  <si>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</si>
  <si>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</si>
  <si>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</si>
  <si>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</si>
  <si>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</si>
  <si>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</si>
  <si>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</si>
  <si>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</si>
  <si>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</si>
  <si>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</si>
  <si>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</si>
  <si>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</si>
  <si>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</si>
  <si>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</si>
  <si>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</si>
  <si>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</si>
  <si>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</si>
  <si>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</si>
  <si>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</si>
  <si>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</si>
  <si>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</si>
  <si>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</si>
  <si>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</si>
  <si>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</si>
  <si>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</si>
  <si>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</si>
  <si>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</si>
  <si>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</si>
  <si>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</si>
  <si>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</si>
  <si>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</si>
  <si>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</si>
  <si>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</si>
  <si>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</si>
  <si>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</si>
  <si>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</si>
  <si>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</si>
  <si>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</si>
  <si>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</si>
  <si>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</si>
  <si>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</si>
  <si>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</si>
  <si>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</si>
  <si>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</si>
  <si>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</si>
  <si>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</si>
  <si>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</si>
  <si>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</si>
  <si>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</si>
  <si>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</si>
  <si>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</si>
  <si>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</si>
  <si>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</si>
  <si>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</si>
  <si>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</si>
  <si>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</si>
  <si>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</si>
  <si>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</si>
  <si>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</si>
  <si>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</si>
  <si>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</si>
  <si>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</si>
  <si>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</si>
  <si>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</si>
  <si>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</si>
  <si>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</si>
  <si>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</si>
  <si>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</si>
  <si>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</si>
  <si>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</si>
  <si>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</si>
  <si>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</si>
  <si>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</si>
  <si>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</si>
  <si>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</si>
  <si>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</si>
  <si>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</si>
  <si>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</si>
  <si>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</si>
  <si>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</si>
  <si>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</si>
  <si>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</si>
  <si>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</si>
  <si>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</si>
  <si>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</si>
  <si>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</si>
  <si>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</si>
  <si>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</si>
  <si>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</si>
  <si>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</si>
  <si>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</si>
  <si>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</si>
  <si>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</si>
  <si>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</si>
  <si>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</si>
  <si>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</si>
  <si>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</si>
  <si>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</si>
  <si>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</si>
  <si>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</si>
  <si>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</si>
  <si>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</si>
  <si>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</si>
  <si>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</si>
  <si>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</si>
  <si>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</si>
  <si>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</si>
  <si>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</si>
  <si>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</si>
  <si>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</si>
  <si>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</si>
  <si>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</si>
  <si>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</si>
  <si>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</si>
  <si>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</si>
  <si>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</si>
  <si>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</si>
  <si>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</si>
  <si>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</si>
  <si>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</si>
  <si>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</si>
  <si>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</si>
  <si>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</si>
  <si>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</si>
  <si>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</si>
  <si>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</si>
  <si>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</si>
  <si>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</si>
  <si>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</si>
  <si>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</si>
  <si>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</si>
  <si>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</si>
  <si>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</si>
  <si>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</si>
  <si>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</si>
  <si>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</si>
  <si>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</si>
  <si>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</si>
  <si>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</si>
  <si>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</si>
  <si>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</si>
  <si>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</si>
  <si>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</si>
  <si>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</si>
  <si>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</si>
  <si>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</si>
  <si>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</si>
  <si>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</si>
  <si>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</si>
  <si>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</si>
  <si>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</si>
  <si>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</si>
  <si>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</si>
  <si>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</si>
  <si>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</si>
  <si>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</si>
  <si>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</si>
  <si>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</si>
  <si>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</si>
  <si>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</si>
  <si>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</si>
  <si>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</si>
  <si>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</si>
  <si>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</si>
  <si>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</si>
  <si>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</si>
  <si>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</si>
  <si>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</si>
  <si>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</si>
  <si>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</si>
  <si>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</si>
  <si>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</si>
  <si>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</si>
  <si>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</si>
  <si>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</si>
  <si>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</si>
  <si>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</si>
  <si>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</si>
  <si>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</si>
  <si>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</si>
  <si>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</si>
  <si>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</si>
  <si>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</si>
  <si>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</si>
  <si>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</si>
  <si>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</si>
  <si>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</si>
  <si>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</si>
  <si>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</si>
  <si>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</si>
  <si>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</si>
  <si>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</si>
  <si>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</si>
  <si>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</si>
  <si>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</si>
  <si>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</si>
  <si>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</si>
  <si>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</si>
  <si>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</si>
  <si>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</si>
  <si>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</si>
  <si>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</si>
  <si>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</si>
  <si>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</si>
  <si>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</si>
  <si>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</si>
  <si>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</si>
  <si>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</si>
  <si>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</si>
  <si>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</si>
  <si>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</si>
  <si>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</si>
  <si>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</si>
  <si>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</si>
  <si>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</si>
  <si>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</si>
  <si>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</si>
  <si>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</si>
  <si>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</si>
  <si>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</si>
  <si>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</si>
  <si>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</si>
  <si>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</si>
  <si>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</si>
  <si>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</si>
  <si>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</si>
  <si>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</si>
  <si>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</si>
  <si>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</si>
  <si>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</si>
  <si>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</si>
  <si>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</si>
  <si>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</si>
  <si>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</si>
  <si>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</si>
  <si>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</si>
  <si>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</si>
  <si>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</si>
  <si>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</si>
  <si>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</si>
  <si>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</si>
  <si>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</si>
  <si>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</si>
  <si>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</si>
  <si>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</si>
  <si>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</si>
  <si>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</si>
  <si>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</si>
  <si>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</si>
  <si>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</si>
  <si>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</si>
  <si>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</si>
  <si>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</si>
  <si>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</si>
  <si>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</si>
  <si>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</si>
  <si>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</si>
  <si>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</si>
  <si>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</si>
  <si>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</si>
  <si>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</si>
  <si>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</si>
  <si>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</si>
  <si>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</si>
  <si>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</si>
  <si>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</si>
  <si>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</si>
  <si>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</si>
  <si>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</si>
  <si>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</si>
  <si>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</si>
  <si>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</si>
  <si>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</si>
  <si>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</si>
  <si>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</si>
  <si>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</si>
  <si>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</si>
  <si>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</si>
  <si>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</si>
  <si>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</si>
  <si>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</si>
  <si>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</si>
  <si>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</si>
  <si>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</si>
  <si>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</si>
  <si>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</si>
  <si>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</si>
  <si>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</si>
  <si>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</si>
  <si>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</si>
  <si>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</si>
  <si>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</si>
  <si>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</si>
  <si>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</si>
  <si>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</si>
  <si>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</si>
  <si>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</si>
  <si>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</si>
  <si>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</si>
  <si>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</si>
  <si>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</si>
  <si>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</si>
  <si>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</si>
  <si>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</si>
  <si>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</si>
  <si>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</si>
  <si>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</si>
  <si>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</si>
  <si>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</si>
  <si>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</si>
  <si>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</si>
  <si>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</si>
  <si>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</si>
  <si>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</si>
  <si>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</si>
  <si>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</si>
  <si>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</si>
  <si>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</si>
  <si>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</si>
  <si>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</si>
  <si>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</si>
  <si>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</si>
  <si>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</si>
  <si>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</si>
  <si>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</si>
  <si>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</si>
  <si>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</si>
  <si>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</si>
  <si>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</si>
  <si>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</si>
  <si>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</si>
  <si>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</si>
  <si>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</si>
  <si>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</si>
  <si>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</si>
  <si>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</si>
  <si>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</si>
  <si>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</si>
  <si>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</si>
  <si>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</si>
  <si>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</si>
  <si>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</si>
  <si>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</si>
  <si>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</si>
  <si>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</si>
  <si>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</si>
  <si>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</si>
  <si>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</si>
  <si>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</si>
  <si>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</si>
  <si>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</si>
  <si>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</si>
  <si>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</si>
  <si>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</si>
  <si>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</si>
  <si>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</si>
  <si>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</si>
  <si>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</si>
  <si>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</si>
  <si>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</si>
  <si>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</si>
  <si>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</si>
  <si>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</si>
  <si>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</si>
  <si>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</si>
  <si>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</si>
  <si>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</si>
  <si>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</si>
  <si>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</si>
  <si>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</si>
  <si>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</si>
  <si>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</si>
  <si>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</si>
  <si>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</si>
  <si>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</si>
  <si>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</si>
  <si>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</si>
  <si>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</si>
  <si>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</si>
  <si>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</si>
  <si>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</si>
  <si>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</si>
  <si>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</si>
  <si>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</si>
  <si>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</si>
  <si>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</si>
  <si>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</si>
  <si>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</si>
  <si>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</si>
  <si>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</si>
  <si>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</si>
  <si>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</si>
  <si>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</si>
  <si>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</si>
  <si>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</si>
  <si>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</si>
  <si>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</si>
  <si>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</si>
  <si>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</si>
  <si>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</si>
  <si>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</si>
  <si>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</si>
  <si>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</si>
  <si>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</si>
  <si>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</si>
  <si>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</si>
  <si>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</si>
  <si>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</si>
  <si>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</si>
  <si>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</si>
  <si>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</si>
  <si>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</si>
  <si>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</si>
  <si>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</si>
  <si>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</si>
  <si>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</si>
  <si>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</si>
  <si>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</si>
  <si>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</si>
  <si>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</si>
  <si>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</si>
  <si>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</si>
  <si>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</si>
  <si>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</si>
  <si>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</si>
  <si>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</si>
  <si>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</si>
  <si>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</si>
  <si>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</si>
  <si>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</si>
  <si>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</si>
  <si>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</si>
  <si>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</si>
  <si>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</si>
  <si>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</si>
  <si>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</si>
  <si>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</si>
  <si>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</si>
  <si>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</si>
  <si>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</si>
  <si>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</si>
  <si>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</si>
  <si>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</si>
  <si>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</si>
  <si>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</si>
  <si>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</si>
  <si>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</si>
  <si>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</si>
  <si>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</si>
  <si>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</si>
  <si>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</si>
  <si>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</si>
  <si>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</si>
  <si>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</si>
  <si>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</si>
  <si>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</si>
  <si>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</si>
  <si>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</si>
  <si>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</si>
  <si>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</si>
  <si>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</si>
  <si>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</si>
  <si>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</si>
  <si>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</si>
  <si>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</si>
  <si>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</si>
  <si>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</si>
  <si>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</si>
  <si>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</si>
  <si>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</si>
  <si>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</si>
  <si>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</si>
  <si>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</si>
  <si>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</si>
  <si>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</si>
  <si>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</si>
  <si>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</si>
  <si>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</si>
  <si>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</si>
  <si>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</si>
  <si>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</si>
  <si>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</si>
  <si>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</si>
  <si>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</si>
  <si>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</si>
  <si>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</si>
  <si>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</si>
  <si>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</si>
  <si>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</si>
  <si>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</si>
  <si>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</si>
  <si>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</si>
  <si>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</si>
  <si>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</si>
  <si>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</si>
  <si>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</si>
  <si>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</si>
  <si>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</si>
  <si>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</si>
  <si>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</si>
  <si>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</si>
  <si>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</si>
  <si>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</si>
  <si>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</si>
  <si>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</si>
  <si>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</si>
  <si>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</si>
  <si>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</si>
  <si>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</si>
  <si>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</si>
  <si>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</si>
  <si>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</si>
  <si>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</si>
  <si>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</si>
  <si>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</si>
  <si>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</si>
  <si>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</si>
  <si>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</si>
  <si>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</si>
  <si>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</si>
  <si>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</si>
  <si>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</si>
  <si>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</si>
  <si>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</si>
  <si>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</si>
  <si>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</si>
  <si>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</si>
  <si>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</si>
  <si>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</si>
  <si>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</si>
  <si>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</si>
  <si>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</si>
  <si>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</si>
  <si>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</si>
  <si>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</si>
  <si>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</si>
  <si>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</si>
  <si>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</si>
  <si>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</si>
  <si>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</si>
  <si>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</si>
  <si>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</si>
  <si>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</si>
  <si>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</si>
  <si>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</si>
  <si>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</si>
  <si>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</si>
  <si>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</si>
  <si>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</si>
  <si>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</si>
  <si>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</si>
  <si>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</si>
  <si>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</si>
  <si>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</si>
  <si>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</si>
  <si>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</si>
  <si>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</si>
  <si>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</si>
  <si>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</si>
  <si>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</si>
  <si>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</si>
  <si>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</si>
  <si>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</si>
  <si>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</si>
  <si>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</si>
  <si>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</si>
  <si>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</si>
  <si>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</si>
  <si>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</si>
  <si>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</si>
  <si>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</si>
  <si>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</si>
  <si>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</si>
  <si>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</si>
  <si>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</si>
  <si>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</si>
  <si>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</si>
  <si>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</si>
  <si>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</si>
  <si>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</si>
  <si>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</si>
  <si>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</si>
  <si>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</si>
  <si>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</si>
  <si>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</si>
  <si>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</si>
  <si>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</si>
  <si>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</si>
  <si>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</si>
  <si>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</si>
  <si>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</si>
  <si>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</si>
  <si>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</si>
  <si>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</si>
  <si>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</si>
  <si>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</si>
  <si>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</si>
  <si>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</si>
  <si>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</si>
  <si>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</si>
  <si>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</si>
  <si>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</si>
  <si>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</si>
  <si>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</si>
  <si>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</si>
  <si>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</si>
  <si>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</si>
  <si>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</si>
  <si>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</si>
  <si>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</si>
  <si>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</si>
  <si>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</si>
  <si>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</si>
  <si>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</si>
  <si>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</si>
  <si>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</si>
  <si>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</si>
  <si>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</si>
  <si>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</si>
  <si>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</si>
  <si>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</si>
  <si>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</si>
  <si>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</si>
  <si>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</si>
  <si>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</si>
  <si>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</si>
  <si>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</si>
  <si>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</si>
  <si>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</si>
  <si>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</si>
  <si>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</si>
  <si>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</si>
  <si>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</si>
  <si>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</si>
  <si>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</si>
  <si>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</si>
  <si>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</si>
  <si>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</si>
  <si>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</si>
  <si>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</si>
  <si>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</si>
  <si>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</si>
  <si>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</si>
  <si>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</si>
  <si>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</si>
  <si>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</si>
  <si>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</si>
  <si>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</si>
  <si>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</si>
  <si>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</si>
  <si>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</si>
  <si>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</si>
  <si>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</si>
  <si>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</si>
  <si>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</si>
  <si>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</si>
  <si>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</si>
  <si>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</si>
  <si>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</si>
  <si>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</si>
  <si>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</si>
  <si>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</si>
  <si>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</si>
  <si>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</si>
  <si>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</si>
  <si>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</si>
  <si>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</si>
  <si>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</si>
  <si>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</si>
  <si>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</si>
  <si>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</si>
  <si>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</si>
  <si>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</si>
  <si>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</si>
  <si>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</si>
  <si>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</si>
  <si>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</si>
  <si>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</si>
  <si>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</si>
  <si>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</si>
  <si>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</si>
  <si>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</si>
  <si>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</si>
  <si>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</si>
  <si>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</si>
  <si>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</si>
  <si>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</si>
  <si>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</si>
  <si>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</si>
  <si>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</si>
  <si>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</si>
  <si>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</si>
  <si>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</si>
  <si>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</si>
  <si>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</si>
  <si>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</si>
  <si>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</si>
  <si>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</si>
  <si>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</si>
  <si>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</si>
  <si>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</si>
  <si>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</si>
  <si>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</si>
  <si>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</si>
  <si>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</si>
  <si>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</si>
  <si>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</si>
  <si>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</si>
  <si>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</si>
  <si>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</si>
  <si>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</si>
  <si>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</si>
  <si>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</si>
  <si>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</si>
  <si>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</si>
  <si>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</si>
  <si>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</si>
  <si>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</si>
  <si>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</si>
  <si>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</si>
  <si>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</si>
  <si>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</si>
  <si>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</si>
  <si>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</si>
  <si>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</si>
  <si>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</si>
  <si>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</si>
  <si>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</si>
  <si>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</si>
  <si>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</si>
  <si>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</si>
  <si>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</si>
  <si>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</si>
  <si>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</si>
  <si>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</si>
  <si>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</si>
  <si>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</si>
  <si>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</si>
  <si>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</si>
  <si>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</si>
  <si>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</si>
  <si>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</si>
  <si>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</si>
  <si>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</si>
  <si>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</si>
  <si>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</si>
  <si>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</si>
  <si>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</si>
  <si>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</si>
  <si>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</si>
  <si>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</si>
  <si>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</si>
  <si>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</si>
  <si>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</si>
  <si>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</si>
  <si>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</si>
  <si>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</si>
  <si>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</si>
  <si>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</si>
  <si>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</si>
  <si>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</si>
  <si>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</si>
  <si>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</si>
  <si>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</si>
  <si>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</si>
  <si>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</si>
  <si>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</si>
  <si>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</si>
  <si>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</si>
  <si>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</si>
  <si>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</si>
  <si>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</si>
  <si>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</si>
  <si>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</si>
  <si>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</si>
  <si>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</si>
  <si>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</si>
  <si>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</si>
  <si>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</si>
  <si>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</si>
  <si>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</si>
  <si>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</si>
  <si>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</si>
  <si>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</si>
  <si>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</si>
  <si>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</si>
  <si>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</si>
  <si>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</si>
  <si>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</si>
  <si>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</si>
  <si>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</si>
  <si>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</si>
  <si>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</si>
  <si>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</si>
  <si>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</si>
  <si>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</si>
  <si>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</si>
  <si>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</si>
  <si>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</si>
  <si>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</si>
  <si>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</si>
  <si>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</si>
  <si>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</si>
  <si>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</si>
  <si>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</si>
  <si>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</si>
  <si>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</si>
  <si>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</si>
  <si>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</si>
  <si>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</si>
  <si>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</si>
  <si>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</si>
  <si>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</si>
  <si>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</si>
  <si>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</si>
  <si>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</si>
  <si>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</si>
  <si>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</si>
  <si>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</si>
  <si>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</si>
  <si>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</si>
  <si>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</si>
  <si>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</si>
  <si>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</si>
  <si>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</si>
  <si>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</si>
  <si>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</si>
  <si>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</si>
  <si>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</si>
  <si>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</si>
  <si>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</si>
  <si>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</si>
  <si>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</si>
  <si>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</si>
  <si>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</si>
  <si>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</si>
  <si>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</si>
  <si>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</si>
  <si>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</si>
  <si>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</si>
  <si>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</si>
  <si>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</si>
  <si>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</si>
  <si>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</si>
  <si>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</si>
  <si>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</si>
  <si>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</si>
  <si>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</si>
  <si>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</si>
  <si>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</si>
  <si>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</si>
  <si>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</si>
  <si>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</si>
  <si>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</si>
  <si>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</si>
  <si>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</si>
  <si>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</si>
  <si>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</si>
  <si>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</si>
  <si>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</si>
  <si>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</si>
  <si>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</si>
  <si>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</si>
  <si>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</si>
  <si>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</si>
  <si>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</si>
  <si>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</si>
  <si>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</si>
  <si>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</si>
  <si>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</si>
  <si>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</si>
  <si>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</si>
  <si>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</si>
  <si>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</si>
  <si>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</si>
  <si>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</si>
  <si>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</si>
  <si>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</si>
  <si>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</si>
  <si>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</si>
  <si>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</si>
  <si>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</si>
  <si>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</si>
  <si>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</si>
  <si>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</si>
  <si>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</si>
  <si>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</si>
  <si>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</si>
  <si>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</si>
  <si>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</si>
  <si>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</si>
  <si>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</si>
  <si>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</si>
  <si>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</si>
  <si>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</si>
  <si>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</si>
  <si>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</si>
  <si>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</si>
  <si>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</si>
  <si>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</si>
  <si>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</si>
  <si>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</si>
  <si>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</si>
  <si>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</si>
  <si>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</si>
  <si>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</si>
  <si>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</si>
  <si>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</si>
  <si>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</si>
  <si>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</si>
  <si>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</si>
  <si>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</si>
  <si>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</si>
  <si>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</si>
  <si>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</si>
  <si>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</si>
  <si>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</si>
  <si>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</si>
  <si>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</si>
  <si>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</si>
  <si>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</si>
  <si>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</si>
  <si>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</si>
  <si>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</si>
  <si>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</si>
  <si>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</si>
  <si>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</si>
  <si>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</si>
  <si>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</si>
  <si>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</si>
  <si>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</si>
  <si>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</si>
  <si>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</si>
  <si>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</si>
  <si>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</si>
  <si>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</si>
  <si>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</si>
  <si>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</si>
  <si>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</si>
  <si>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</si>
  <si>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</si>
  <si>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</si>
  <si>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</si>
  <si>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</si>
  <si>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</si>
  <si>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</si>
  <si>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</si>
  <si>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</si>
  <si>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</si>
  <si>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</si>
  <si>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</si>
  <si>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</si>
  <si>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</si>
  <si>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</si>
  <si>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</si>
  <si>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</si>
  <si>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</si>
  <si>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</si>
  <si>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</si>
  <si>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</si>
  <si>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</si>
  <si>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</si>
  <si>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</si>
  <si>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</si>
  <si>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</si>
  <si>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</si>
  <si>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</si>
  <si>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</si>
  <si>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</si>
  <si>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</si>
  <si>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</si>
  <si>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</si>
  <si>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</si>
  <si>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</si>
  <si>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</si>
  <si>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</si>
  <si>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</si>
  <si>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</si>
  <si>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</si>
  <si>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</si>
  <si>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</si>
  <si>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</si>
  <si>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</si>
  <si>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</si>
  <si>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</si>
  <si>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</si>
  <si>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</si>
  <si>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</si>
  <si>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</si>
  <si>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</si>
  <si>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</si>
  <si>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</si>
  <si>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</si>
  <si>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</si>
  <si>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</si>
  <si>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</si>
  <si>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</si>
  <si>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</si>
  <si>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</si>
  <si>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</si>
  <si>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</si>
  <si>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</si>
  <si>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</si>
  <si>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</si>
  <si>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</si>
  <si>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</si>
  <si>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</si>
  <si>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</si>
  <si>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</si>
  <si>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</si>
  <si>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</si>
  <si>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</si>
  <si>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</si>
  <si>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</si>
  <si>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</si>
  <si>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</si>
  <si>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</si>
  <si>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</si>
  <si>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</si>
  <si>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</si>
  <si>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</si>
  <si>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</si>
  <si>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</si>
  <si>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</si>
  <si>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</si>
  <si>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</si>
  <si>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</si>
  <si>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</si>
  <si>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</si>
  <si>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</si>
  <si>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</si>
  <si>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</si>
  <si>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</si>
  <si>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</si>
  <si>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</si>
  <si>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</si>
  <si>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</si>
  <si>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</si>
  <si>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</si>
  <si>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</si>
  <si>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</si>
  <si>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</si>
  <si>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</si>
  <si>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</si>
  <si>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</si>
  <si>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</si>
  <si>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</si>
  <si>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</si>
  <si>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</si>
  <si>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</si>
  <si>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</si>
  <si>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</si>
  <si>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</si>
  <si>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</si>
  <si>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</si>
  <si>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</si>
  <si>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</si>
  <si>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</si>
  <si>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</si>
  <si>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</si>
  <si>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</si>
  <si>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</si>
  <si>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</si>
  <si>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</si>
  <si>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</si>
  <si>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</si>
  <si>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</si>
  <si>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</si>
  <si>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</si>
  <si>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</si>
  <si>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</si>
  <si>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</si>
  <si>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</si>
  <si>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</si>
  <si>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</si>
  <si>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</si>
  <si>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</si>
  <si>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</si>
  <si>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</si>
  <si>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</si>
  <si>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</si>
  <si>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</si>
  <si>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</si>
  <si>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</si>
  <si>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</si>
  <si>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</si>
  <si>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</si>
  <si>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</si>
  <si>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</si>
  <si>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</si>
  <si>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</si>
  <si>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</si>
  <si>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</si>
  <si>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</si>
  <si>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</si>
  <si>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</si>
  <si>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</si>
  <si>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</si>
  <si>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</si>
  <si>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</si>
  <si>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</si>
  <si>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</si>
  <si>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</si>
  <si>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</si>
  <si>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</si>
  <si>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</si>
  <si>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</si>
  <si>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</si>
  <si>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</si>
  <si>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</si>
  <si>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</si>
  <si>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</si>
  <si>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</si>
  <si>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</si>
  <si>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</si>
  <si>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</si>
  <si>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</si>
  <si>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</si>
  <si>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</si>
  <si>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</si>
  <si>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</si>
  <si>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</si>
  <si>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</si>
  <si>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</si>
  <si>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</si>
  <si>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</si>
  <si>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</si>
  <si>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</si>
  <si>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</si>
  <si>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</si>
  <si>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</si>
  <si>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</si>
  <si>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</si>
  <si>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</si>
  <si>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</si>
  <si>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</si>
  <si>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</si>
  <si>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</si>
  <si>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</si>
  <si>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</si>
  <si>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</si>
  <si>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</si>
  <si>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</si>
  <si>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</si>
  <si>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</si>
  <si>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</si>
  <si>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</si>
  <si>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</si>
  <si>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</si>
  <si>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</si>
  <si>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</si>
  <si>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</si>
  <si>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</si>
  <si>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</si>
  <si>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</si>
  <si>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</si>
  <si>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</si>
  <si>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</si>
  <si>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</si>
  <si>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</si>
  <si>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</si>
  <si>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</si>
  <si>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</si>
  <si>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</si>
  <si>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</si>
  <si>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</si>
  <si>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</si>
  <si>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</si>
  <si>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</si>
  <si>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</si>
  <si>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</si>
  <si>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</si>
  <si>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</si>
  <si>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</si>
  <si>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</si>
  <si>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</si>
  <si>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</si>
  <si>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</si>
  <si>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</si>
  <si>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</si>
  <si>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</si>
  <si>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</si>
  <si>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</si>
  <si>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</si>
  <si>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</si>
  <si>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</si>
  <si>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</si>
  <si>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</si>
  <si>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</si>
  <si>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</si>
  <si>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</si>
  <si>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</si>
  <si>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</si>
  <si>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</si>
  <si>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</si>
  <si>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</si>
  <si>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</si>
  <si>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</si>
  <si>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</si>
  <si>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</si>
  <si>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</si>
  <si>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</si>
  <si>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</si>
  <si>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</si>
  <si>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</si>
  <si>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</si>
  <si>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</si>
  <si>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</si>
  <si>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</si>
  <si>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</si>
  <si>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</si>
  <si>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</si>
  <si>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</si>
  <si>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</si>
  <si>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</si>
  <si>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</si>
  <si>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</si>
  <si>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</si>
  <si>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</si>
  <si>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</si>
  <si>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</si>
  <si>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</si>
  <si>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</si>
  <si>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</si>
  <si>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</si>
  <si>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</si>
  <si>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</si>
  <si>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</si>
  <si>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</si>
  <si>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</si>
  <si>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</si>
  <si>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</si>
  <si>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</si>
  <si>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</si>
  <si>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</si>
  <si>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</si>
  <si>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</si>
  <si>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</si>
  <si>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</si>
  <si>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</si>
  <si>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</si>
  <si>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</si>
  <si>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</si>
  <si>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</si>
  <si>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</si>
  <si>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</si>
  <si>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</si>
  <si>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</si>
  <si>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</si>
  <si>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</si>
  <si>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</si>
  <si>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</si>
  <si>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</si>
  <si>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</si>
  <si>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</si>
  <si>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</si>
  <si>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</si>
  <si>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</si>
  <si>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</si>
  <si>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</si>
  <si>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</si>
  <si>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</si>
  <si>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</si>
  <si>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</si>
  <si>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</si>
  <si>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</si>
  <si>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</si>
  <si>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</si>
  <si>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</si>
  <si>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</si>
  <si>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</si>
  <si>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</si>
  <si>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</si>
  <si>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</si>
  <si>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</si>
  <si>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</si>
  <si>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</si>
  <si>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</si>
  <si>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</si>
  <si>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</si>
  <si>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</si>
  <si>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</si>
  <si>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</si>
  <si>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</si>
  <si>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</si>
  <si>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</si>
  <si>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</si>
  <si>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</si>
  <si>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</si>
  <si>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</si>
  <si>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</si>
  <si>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</si>
  <si>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</si>
  <si>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</si>
  <si>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</si>
  <si>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</si>
  <si>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</si>
  <si>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</si>
  <si>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</si>
  <si>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</si>
  <si>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</si>
  <si>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</si>
  <si>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</si>
  <si>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</si>
  <si>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</si>
  <si>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</si>
  <si>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</si>
  <si>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</si>
  <si>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</si>
  <si>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</si>
  <si>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</si>
  <si>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</si>
  <si>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</si>
  <si>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</si>
  <si>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</si>
  <si>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</si>
  <si>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</si>
  <si>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</si>
  <si>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</si>
  <si>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</si>
  <si>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</si>
  <si>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</si>
  <si>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</si>
  <si>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</si>
  <si>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</si>
  <si>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</si>
  <si>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</si>
  <si>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</si>
  <si>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</si>
  <si>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</si>
  <si>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</si>
  <si>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</si>
  <si>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</si>
  <si>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</si>
  <si>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</si>
  <si>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</si>
  <si>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</si>
  <si>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</si>
  <si>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</si>
  <si>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</si>
  <si>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</si>
  <si>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</si>
  <si>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</si>
  <si>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</si>
  <si>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</si>
  <si>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</si>
  <si>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</si>
  <si>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</si>
  <si>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</si>
  <si>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</si>
  <si>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</si>
  <si>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</si>
  <si>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</si>
  <si>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</si>
  <si>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</si>
  <si>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</si>
  <si>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</si>
  <si>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</si>
  <si>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</si>
  <si>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</si>
  <si>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</si>
  <si>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</si>
  <si>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</si>
  <si>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</si>
  <si>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</si>
  <si>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</si>
  <si>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</si>
  <si>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</si>
  <si>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</si>
  <si>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</si>
  <si>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</si>
  <si>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</si>
  <si>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</si>
  <si>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</si>
  <si>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</si>
  <si>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</si>
  <si>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</si>
  <si>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</si>
  <si>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</si>
  <si>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</si>
  <si>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</si>
  <si>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</si>
  <si>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</si>
  <si>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</si>
  <si>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</si>
  <si>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</si>
  <si>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</si>
  <si>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</si>
  <si>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</si>
  <si>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</si>
  <si>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</si>
  <si>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</si>
  <si>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</si>
  <si>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</si>
  <si>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</si>
  <si>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</si>
  <si>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</si>
  <si>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</si>
  <si>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</si>
  <si>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</si>
  <si>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</si>
  <si>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</si>
  <si>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</si>
  <si>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</si>
  <si>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</si>
  <si>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</si>
  <si>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</si>
  <si>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</si>
  <si>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</si>
  <si>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</si>
  <si>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</si>
  <si>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</si>
  <si>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</si>
  <si>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</si>
  <si>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</si>
  <si>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</si>
  <si>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</si>
  <si>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</si>
  <si>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</si>
  <si>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</si>
  <si>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</si>
  <si>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</si>
  <si>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</si>
  <si>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</si>
  <si>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</si>
  <si>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</si>
  <si>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</si>
  <si>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</si>
  <si>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</si>
  <si>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</si>
  <si>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</si>
  <si>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</si>
  <si>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</si>
  <si>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</si>
  <si>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</si>
  <si>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</si>
  <si>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</si>
  <si>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</si>
  <si>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</si>
  <si>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</si>
  <si>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</si>
  <si>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</si>
  <si>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</si>
  <si>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</si>
  <si>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</si>
  <si>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</si>
  <si>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</si>
  <si>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</si>
  <si>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</si>
  <si>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</si>
  <si>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</si>
  <si>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</si>
  <si>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</si>
  <si>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</si>
  <si>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</si>
  <si>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</si>
  <si>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</si>
  <si>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</si>
  <si>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</si>
  <si>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</si>
  <si>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</si>
  <si>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</si>
  <si>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</si>
  <si>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</si>
  <si>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</si>
  <si>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</si>
  <si>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</si>
  <si>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</si>
  <si>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</si>
  <si>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</si>
  <si>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</si>
  <si>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</si>
  <si>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</si>
  <si>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</si>
  <si>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</si>
  <si>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</si>
  <si>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</si>
  <si>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</si>
  <si>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</si>
  <si>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</si>
  <si>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</si>
  <si>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</si>
  <si>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</si>
  <si>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</si>
  <si>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</si>
  <si>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</si>
  <si>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</si>
  <si>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</si>
  <si>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</si>
  <si>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</si>
  <si>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</si>
  <si>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</si>
  <si>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</si>
  <si>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</si>
  <si>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</si>
  <si>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</si>
  <si>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</si>
  <si>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</si>
  <si>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</si>
  <si>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</si>
  <si>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</si>
  <si>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</si>
  <si>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</si>
  <si>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</si>
  <si>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</si>
  <si>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</si>
  <si>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</si>
  <si>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</si>
  <si>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</si>
  <si>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</si>
  <si>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</si>
  <si>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</si>
  <si>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</si>
  <si>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</si>
  <si>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</si>
  <si>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</si>
  <si>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</si>
  <si>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</si>
  <si>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</si>
  <si>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</si>
  <si>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</si>
  <si>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</si>
  <si>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</si>
  <si>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</si>
  <si>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</si>
  <si>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</si>
  <si>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</si>
  <si>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</si>
  <si>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</si>
  <si>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</si>
  <si>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</si>
  <si>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</si>
  <si>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</si>
  <si>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</si>
  <si>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</si>
  <si>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</si>
  <si>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</si>
  <si>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</si>
  <si>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</si>
  <si>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</si>
  <si>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</si>
  <si>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</si>
  <si>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</si>
  <si>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</si>
  <si>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</si>
  <si>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</si>
  <si>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</si>
  <si>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</si>
  <si>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</si>
  <si>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</si>
  <si>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</si>
  <si>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</si>
  <si>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</si>
  <si>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</si>
  <si>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</si>
  <si>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</si>
  <si>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</si>
  <si>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</si>
  <si>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</si>
  <si>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</si>
  <si>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</si>
  <si>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</si>
  <si>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</si>
  <si>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</si>
  <si>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</si>
  <si>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</si>
  <si>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</si>
  <si>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</si>
  <si>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</si>
  <si>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</si>
  <si>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</si>
  <si>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</si>
  <si>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</si>
  <si>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</si>
  <si>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</si>
  <si>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</si>
  <si>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</si>
  <si>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</si>
  <si>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</si>
  <si>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</si>
  <si>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</si>
  <si>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</si>
  <si>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</si>
  <si>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</si>
  <si>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</si>
  <si>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</si>
  <si>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</si>
  <si>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</si>
  <si>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</si>
  <si>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</si>
  <si>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</si>
  <si>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</si>
  <si>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</si>
  <si>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</si>
  <si>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</si>
  <si>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</si>
  <si>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</si>
  <si>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</si>
  <si>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</si>
  <si>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</si>
  <si>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</si>
  <si>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</si>
  <si>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</si>
  <si>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</si>
  <si>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</si>
  <si>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</si>
  <si>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</si>
  <si>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</si>
  <si>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</si>
  <si>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</si>
  <si>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</si>
  <si>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</si>
  <si>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</si>
  <si>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</si>
  <si>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</si>
  <si>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</si>
  <si>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</si>
  <si>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</si>
  <si>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</si>
  <si>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</si>
  <si>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</si>
  <si>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</si>
  <si>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</si>
  <si>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</si>
  <si>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</si>
  <si>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</si>
  <si>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</si>
  <si>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</si>
  <si>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</si>
  <si>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</si>
  <si>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</si>
  <si>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</si>
  <si>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</si>
  <si>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</si>
  <si>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</si>
  <si>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</si>
  <si>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</si>
  <si>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</si>
  <si>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</si>
  <si>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</si>
  <si>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</si>
  <si>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</si>
  <si>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</si>
  <si>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</si>
  <si>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</si>
  <si>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</si>
  <si>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</si>
  <si>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</si>
  <si>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</si>
  <si>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</si>
  <si>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</si>
  <si>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</si>
  <si>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</si>
  <si>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</si>
  <si>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</si>
  <si>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</si>
  <si>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</si>
  <si>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</si>
  <si>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</si>
  <si>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</si>
  <si>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</si>
  <si>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</si>
  <si>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</si>
  <si>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</si>
  <si>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</si>
  <si>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</si>
  <si>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</si>
  <si>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</si>
  <si>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</si>
  <si>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</si>
  <si>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</si>
  <si>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</si>
  <si>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</si>
  <si>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</si>
  <si>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</si>
  <si>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</si>
  <si>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</si>
  <si>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</si>
  <si>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</si>
  <si>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</si>
  <si>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</si>
  <si>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</si>
  <si>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</si>
  <si>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</si>
  <si>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</si>
  <si>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</si>
  <si>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</si>
  <si>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</si>
  <si>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</si>
  <si>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</si>
  <si>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</si>
  <si>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</si>
  <si>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</si>
  <si>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</si>
  <si>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</si>
  <si>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</si>
  <si>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</si>
  <si>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</si>
  <si>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</si>
  <si>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</si>
  <si>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</si>
  <si>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</si>
  <si>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</si>
  <si>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</si>
  <si>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</si>
  <si>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</si>
  <si>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</si>
  <si>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</si>
  <si>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</si>
  <si>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</si>
  <si>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</si>
  <si>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</si>
  <si>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</si>
  <si>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</si>
  <si>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</si>
  <si>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</si>
  <si>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</si>
  <si>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</si>
  <si>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</si>
  <si>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</si>
  <si>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</si>
  <si>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</si>
  <si>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</si>
  <si>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</si>
  <si>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</si>
  <si>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</si>
  <si>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</si>
  <si>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</si>
  <si>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</si>
  <si>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</si>
  <si>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</si>
  <si>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</si>
  <si>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</si>
  <si>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</si>
  <si>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</si>
  <si>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</si>
  <si>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</si>
  <si>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</si>
  <si>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</si>
  <si>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</si>
  <si>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</si>
  <si>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</si>
  <si>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</si>
  <si>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</si>
  <si>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</si>
  <si>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</si>
  <si>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</si>
  <si>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</si>
  <si>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</si>
  <si>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</si>
  <si>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</si>
  <si>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</si>
  <si>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</si>
  <si>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</si>
  <si>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</si>
  <si>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</si>
  <si>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</si>
  <si>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</si>
  <si>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</si>
  <si>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</si>
  <si>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</si>
  <si>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</si>
  <si>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</si>
  <si>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</si>
  <si>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</si>
  <si>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</si>
  <si>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</si>
  <si>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</si>
  <si>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</si>
  <si>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</si>
  <si>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</si>
  <si>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</si>
  <si>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</si>
  <si>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</si>
  <si>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</si>
  <si>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</si>
  <si>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</si>
  <si>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</si>
  <si>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</si>
  <si>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</si>
  <si>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</si>
  <si>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</si>
  <si>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</si>
  <si>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</si>
  <si>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</si>
  <si>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</si>
  <si>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</si>
  <si>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</si>
  <si>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</si>
  <si>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</si>
  <si>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</si>
  <si>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</si>
  <si>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</si>
  <si>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</si>
  <si>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</si>
  <si>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</si>
  <si>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</si>
  <si>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</si>
  <si>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</si>
  <si>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</si>
  <si>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</si>
  <si>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</si>
  <si>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</si>
  <si>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</si>
  <si>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</si>
  <si>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</si>
  <si>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</si>
  <si>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</si>
  <si>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</si>
  <si>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</si>
  <si>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</si>
  <si>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</si>
  <si>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</si>
  <si>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</si>
  <si>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</si>
  <si>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</si>
  <si>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</si>
  <si>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</si>
  <si>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</si>
  <si>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</si>
  <si>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</si>
  <si>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</si>
  <si>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</si>
  <si>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</si>
  <si>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</si>
  <si>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</si>
  <si>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</si>
  <si>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</si>
  <si>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</si>
  <si>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</si>
  <si>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</si>
  <si>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</si>
  <si>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</si>
  <si>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</si>
  <si>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</si>
  <si>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</si>
  <si>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</si>
  <si>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</si>
  <si>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</si>
  <si>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</si>
  <si>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</si>
  <si>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</si>
  <si>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</si>
  <si>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</si>
  <si>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</si>
  <si>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</si>
  <si>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</si>
  <si>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</si>
  <si>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</si>
  <si>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</si>
  <si>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</si>
  <si>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</si>
  <si>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</si>
  <si>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</si>
  <si>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</si>
  <si>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</si>
  <si>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</si>
  <si>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</si>
  <si>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</si>
  <si>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</si>
  <si>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</si>
  <si>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</si>
  <si>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</si>
  <si>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</si>
  <si>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</si>
  <si>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</si>
  <si>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</si>
  <si>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</si>
  <si>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</si>
  <si>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</si>
  <si>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</si>
  <si>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</si>
  <si>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</si>
  <si>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</si>
  <si>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</si>
  <si>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</si>
  <si>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</si>
  <si>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</si>
  <si>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</si>
  <si>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</si>
  <si>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</si>
  <si>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</si>
  <si>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</si>
  <si>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</si>
  <si>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</si>
  <si>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</si>
  <si>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</si>
  <si>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</si>
  <si>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</si>
  <si>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</si>
  <si>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</si>
  <si>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</si>
  <si>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</si>
  <si>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</si>
  <si>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</si>
  <si>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</si>
  <si>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</si>
  <si>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</si>
  <si>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</si>
  <si>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</si>
  <si>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</si>
  <si>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</si>
  <si>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</si>
  <si>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</si>
  <si>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</si>
  <si>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</si>
  <si>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</si>
  <si>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</si>
  <si>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</si>
  <si>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</si>
  <si>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</si>
  <si>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</si>
  <si>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</si>
  <si>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</si>
  <si>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</si>
  <si>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</si>
  <si>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</si>
  <si>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</si>
  <si>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</si>
  <si>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</si>
  <si>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</si>
  <si>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</si>
  <si>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</si>
  <si>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</si>
  <si>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</si>
  <si>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</si>
  <si>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</si>
  <si>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</si>
  <si>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</si>
  <si>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</si>
  <si>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</si>
  <si>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</si>
  <si>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</si>
  <si>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</si>
  <si>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</si>
  <si>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</si>
  <si>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</si>
  <si>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</si>
  <si>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</si>
  <si>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</si>
  <si>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</si>
  <si>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</si>
  <si>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</si>
  <si>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</si>
  <si>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</si>
  <si>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</si>
  <si>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</si>
  <si>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</si>
  <si>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</si>
  <si>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</si>
  <si>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</si>
  <si>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</si>
  <si>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</si>
  <si>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</si>
  <si>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</si>
  <si>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</si>
  <si>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</si>
  <si>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</si>
  <si>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</si>
  <si>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</si>
  <si>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</si>
  <si>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</si>
  <si>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</si>
  <si>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</si>
  <si>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</si>
  <si>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</si>
  <si>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</si>
  <si>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</si>
  <si>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</si>
  <si>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</si>
  <si>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</si>
  <si>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</si>
  <si>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</si>
  <si>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</si>
  <si>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</si>
  <si>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</si>
  <si>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</si>
  <si>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</si>
  <si>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</si>
  <si>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</si>
  <si>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</si>
  <si>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</si>
  <si>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</si>
  <si>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</si>
  <si>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</si>
  <si>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</si>
  <si>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</si>
  <si>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</si>
  <si>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</si>
  <si>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</si>
  <si>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</si>
  <si>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</si>
  <si>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</si>
  <si>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</si>
  <si>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</si>
  <si>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</si>
  <si>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</si>
  <si>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</si>
  <si>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</si>
  <si>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</si>
  <si>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</si>
  <si>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</si>
  <si>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</si>
  <si>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</si>
  <si>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</si>
  <si>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</si>
  <si>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</si>
  <si>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</si>
  <si>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</si>
  <si>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</si>
  <si>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</si>
  <si>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</si>
  <si>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</si>
  <si>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</si>
  <si>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</si>
  <si>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</si>
  <si>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</si>
  <si>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</si>
  <si>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</si>
  <si>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</si>
  <si>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</si>
  <si>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</si>
  <si>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</si>
  <si>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</si>
  <si>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</si>
  <si>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</si>
  <si>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</si>
  <si>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</si>
  <si>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</si>
  <si>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</si>
  <si>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</si>
  <si>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</si>
  <si>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</si>
  <si>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</si>
  <si>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</si>
  <si>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</si>
  <si>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</si>
  <si>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</si>
  <si>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</si>
  <si>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</si>
  <si>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</si>
  <si>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</si>
  <si>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</si>
  <si>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</si>
  <si>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</si>
  <si>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</si>
  <si>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</si>
  <si>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</si>
  <si>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</si>
  <si>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</si>
  <si>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</si>
  <si>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</si>
  <si>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</si>
  <si>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</si>
  <si>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</si>
  <si>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</si>
  <si>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</si>
  <si>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</si>
  <si>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</si>
  <si>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</si>
  <si>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</si>
  <si>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</si>
  <si>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</si>
  <si>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</si>
  <si>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</si>
  <si>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</si>
  <si>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</si>
  <si>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</si>
  <si>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</si>
  <si>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</si>
  <si>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</si>
  <si>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</si>
  <si>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</si>
  <si>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</si>
  <si>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</si>
  <si>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</si>
  <si>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</si>
  <si>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</si>
  <si>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</si>
  <si>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</si>
  <si>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</si>
  <si>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</si>
  <si>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</si>
  <si>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</si>
  <si>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</si>
  <si>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</si>
  <si>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</si>
  <si>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</si>
  <si>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</si>
  <si>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</si>
  <si>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</si>
  <si>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</si>
  <si>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</si>
  <si>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</si>
  <si>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</si>
  <si>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</si>
  <si>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</si>
  <si>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</si>
  <si>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</si>
  <si>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</si>
  <si>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</si>
  <si>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</si>
  <si>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</si>
  <si>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</si>
  <si>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</si>
  <si>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</si>
  <si>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</si>
  <si>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</si>
  <si>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</si>
  <si>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</si>
  <si>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</si>
  <si>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</si>
  <si>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</si>
  <si>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</si>
  <si>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</si>
  <si>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</si>
  <si>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</si>
  <si>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</si>
  <si>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</si>
  <si>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</si>
  <si>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</si>
  <si>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</si>
  <si>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</si>
  <si>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</si>
  <si>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</si>
  <si>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</si>
  <si>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</si>
  <si>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</si>
  <si>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</si>
  <si>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</si>
  <si>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</si>
  <si>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</si>
  <si>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</si>
  <si>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</si>
  <si>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</si>
  <si>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</si>
  <si>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</si>
  <si>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</si>
  <si>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</si>
  <si>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</si>
  <si>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</si>
  <si>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</si>
  <si>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</si>
  <si>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</si>
  <si>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</si>
  <si>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</si>
  <si>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</si>
  <si>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</si>
  <si>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</si>
  <si>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</si>
  <si>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</si>
  <si>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</si>
  <si>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</si>
  <si>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</si>
  <si>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</si>
  <si>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</si>
  <si>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</si>
  <si>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</si>
  <si>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</si>
  <si>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</si>
  <si>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</si>
  <si>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</si>
  <si>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</si>
  <si>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</si>
  <si>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</si>
  <si>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</si>
  <si>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</si>
  <si>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</si>
  <si>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</si>
  <si>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</si>
  <si>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</si>
  <si>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</si>
  <si>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</si>
  <si>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</si>
  <si>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</si>
  <si>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</si>
  <si>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</si>
  <si>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</si>
  <si>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</si>
  <si>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</si>
  <si>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</si>
  <si>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</si>
  <si>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</si>
  <si>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</si>
  <si>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</si>
  <si>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</si>
  <si>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</si>
  <si>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</si>
  <si>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</si>
  <si>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</si>
  <si>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</si>
  <si>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</si>
  <si>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</si>
  <si>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</si>
  <si>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</si>
  <si>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</si>
  <si>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</si>
  <si>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</si>
  <si>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</si>
  <si>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</si>
  <si>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</si>
  <si>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</si>
  <si>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</si>
  <si>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</si>
  <si>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</si>
  <si>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</si>
  <si>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</si>
  <si>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</si>
  <si>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</si>
  <si>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</si>
  <si>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</si>
  <si>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</si>
  <si>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</si>
  <si>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</si>
  <si>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</si>
  <si>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</si>
  <si>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</si>
  <si>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</si>
  <si>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</si>
  <si>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</si>
  <si>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</si>
  <si>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</si>
  <si>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</si>
  <si>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</si>
  <si>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</si>
  <si>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</si>
  <si>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</si>
  <si>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</si>
  <si>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</si>
  <si>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</si>
  <si>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</si>
  <si>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</si>
  <si>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</si>
  <si>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</si>
  <si>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</si>
  <si>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</si>
  <si>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</si>
  <si>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</si>
  <si>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</si>
  <si>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</si>
  <si>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</si>
  <si>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</si>
  <si>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</si>
  <si>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</si>
  <si>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</si>
  <si>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</si>
  <si>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</si>
  <si>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</si>
  <si>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</si>
  <si>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</si>
  <si>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</si>
  <si>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</si>
  <si>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</si>
  <si>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</si>
  <si>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</si>
  <si>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</si>
  <si>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</si>
  <si>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</si>
  <si>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</si>
  <si>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</si>
  <si>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</si>
  <si>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</si>
  <si>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</si>
  <si>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</si>
  <si>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</si>
  <si>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</si>
  <si>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</si>
  <si>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</si>
  <si>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</si>
  <si>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</si>
  <si>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</si>
  <si>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</si>
  <si>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</si>
  <si>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</si>
  <si>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</si>
  <si>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</si>
  <si>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</si>
  <si>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</si>
  <si>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</si>
  <si>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</si>
  <si>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</si>
  <si>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</si>
  <si>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</si>
  <si>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</si>
  <si>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</si>
  <si>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</si>
  <si>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</si>
  <si>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</si>
  <si>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</si>
  <si>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</si>
  <si>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</si>
  <si>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</si>
  <si>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</si>
  <si>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</si>
  <si>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</si>
  <si>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</si>
  <si>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</si>
  <si>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</si>
  <si>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</si>
  <si>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</si>
  <si>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</si>
  <si>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</si>
  <si>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</si>
  <si>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</si>
  <si>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</si>
  <si>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</si>
  <si>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</si>
  <si>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</si>
  <si>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</si>
  <si>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</si>
  <si>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</si>
  <si>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</si>
  <si>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</si>
  <si>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</si>
  <si>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</si>
  <si>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</si>
  <si>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</si>
  <si>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</si>
  <si>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</si>
  <si>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</si>
  <si>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</si>
  <si>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</si>
  <si>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</si>
  <si>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</si>
  <si>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</si>
  <si>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</si>
  <si>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</si>
  <si>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</si>
  <si>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</si>
  <si>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</si>
  <si>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</si>
  <si>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</si>
  <si>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</si>
  <si>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</si>
  <si>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</si>
  <si>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</si>
  <si>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</si>
  <si>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</si>
  <si>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</si>
  <si>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</si>
  <si>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</si>
  <si>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</si>
  <si>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</si>
  <si>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</si>
  <si>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</si>
  <si>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</si>
  <si>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</si>
  <si>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</si>
  <si>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</si>
  <si>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</si>
  <si>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</si>
  <si>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</si>
  <si>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</si>
  <si>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</si>
  <si>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</si>
  <si>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</si>
  <si>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</si>
  <si>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</si>
  <si>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</si>
  <si>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</si>
  <si>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</si>
  <si>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</si>
  <si>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</si>
  <si>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</si>
  <si>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</si>
  <si>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</si>
  <si>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</si>
  <si>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</si>
  <si>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</si>
  <si>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</si>
  <si>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</si>
  <si>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</si>
  <si>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</si>
  <si>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</si>
  <si>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</si>
  <si>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</si>
  <si>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</si>
  <si>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</si>
  <si>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</si>
  <si>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</si>
  <si>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</si>
  <si>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</si>
  <si>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</si>
  <si>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</si>
  <si>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</si>
  <si>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</si>
  <si>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</si>
  <si>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</si>
  <si>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</si>
  <si>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</si>
  <si>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</si>
  <si>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</si>
  <si>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</si>
  <si>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</si>
  <si>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</si>
  <si>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</si>
  <si>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</si>
  <si>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</si>
  <si>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</si>
  <si>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</si>
  <si>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</si>
  <si>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</si>
  <si>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</si>
  <si>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</si>
  <si>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</si>
  <si>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</si>
  <si>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</si>
  <si>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</si>
  <si>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</si>
  <si>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</si>
  <si>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</si>
  <si>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</si>
  <si>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</si>
  <si>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</si>
  <si>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</si>
  <si>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</si>
  <si>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</si>
  <si>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</si>
  <si>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</si>
  <si>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</si>
  <si>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</si>
  <si>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</si>
  <si>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</si>
  <si>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</si>
  <si>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</si>
  <si>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</si>
  <si>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</si>
  <si>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</si>
  <si>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</si>
  <si>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</si>
  <si>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</si>
  <si>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</si>
  <si>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</si>
  <si>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</si>
  <si>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</si>
  <si>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</si>
  <si>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</si>
  <si>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</si>
  <si>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</si>
  <si>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</si>
  <si>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</si>
  <si>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</si>
  <si>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</si>
  <si>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</si>
  <si>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</si>
  <si>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</si>
  <si>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</si>
  <si>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</si>
  <si>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</si>
  <si>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</si>
  <si>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</si>
  <si>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</si>
  <si>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</si>
  <si>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</si>
  <si>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</si>
  <si>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</si>
  <si>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</si>
  <si>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</si>
  <si>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</si>
  <si>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</si>
  <si>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</si>
  <si>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</si>
  <si>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</si>
  <si>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</si>
  <si>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</si>
  <si>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</si>
  <si>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</si>
  <si>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</si>
  <si>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</si>
  <si>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</si>
  <si>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</si>
  <si>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</si>
  <si>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</si>
  <si>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</si>
  <si>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</si>
  <si>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</si>
  <si>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</si>
  <si>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</si>
  <si>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</si>
  <si>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</si>
  <si>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</si>
  <si>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</si>
  <si>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</si>
  <si>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</si>
  <si>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</si>
  <si>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</si>
  <si>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</si>
  <si>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</si>
  <si>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</si>
  <si>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</si>
  <si>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</si>
  <si>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</si>
  <si>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</si>
  <si>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</si>
  <si>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</si>
  <si>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</si>
  <si>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</si>
  <si>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</si>
  <si>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</si>
  <si>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</si>
  <si>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</si>
  <si>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</si>
  <si>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</si>
  <si>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</si>
  <si>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</si>
  <si>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</si>
  <si>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</si>
  <si>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</si>
  <si>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</si>
  <si>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</si>
  <si>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</si>
  <si>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</si>
  <si>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</si>
  <si>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</si>
  <si>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</si>
  <si>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</si>
  <si>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</si>
  <si>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</si>
  <si>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</si>
  <si>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</si>
  <si>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</si>
  <si>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</si>
  <si>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</si>
  <si>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</si>
  <si>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</si>
  <si>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</si>
  <si>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</si>
  <si>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</si>
  <si>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</si>
  <si>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</si>
  <si>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</si>
  <si>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</si>
  <si>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</si>
  <si>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</si>
  <si>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</si>
  <si>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</si>
  <si>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</si>
  <si>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</si>
  <si>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</si>
  <si>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</si>
  <si>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</si>
  <si>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</si>
  <si>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</si>
  <si>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</si>
  <si>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</si>
  <si>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</si>
  <si>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</si>
  <si>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</si>
  <si>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</si>
  <si>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</si>
  <si>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</si>
  <si>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</si>
  <si>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</si>
  <si>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</si>
  <si>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</si>
  <si>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</si>
  <si>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</si>
  <si>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</si>
  <si>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</si>
  <si>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</si>
  <si>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</si>
  <si>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</si>
  <si>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</si>
  <si>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</si>
  <si>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</si>
  <si>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</si>
  <si>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</si>
  <si>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</si>
  <si>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</si>
  <si>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</si>
  <si>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</si>
  <si>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</si>
  <si>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</si>
  <si>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</si>
  <si>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</si>
  <si>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</si>
  <si>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</si>
  <si>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</si>
  <si>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</si>
  <si>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</si>
  <si>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</si>
  <si>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</si>
  <si>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</si>
  <si>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</si>
  <si>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</si>
  <si>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</si>
  <si>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</si>
  <si>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</si>
  <si>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</si>
  <si>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</si>
  <si>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</si>
  <si>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</si>
  <si>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</si>
  <si>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</si>
  <si>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</si>
  <si>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</si>
  <si>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</si>
  <si>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</si>
  <si>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</si>
  <si>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</si>
  <si>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</si>
  <si>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</si>
  <si>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</si>
  <si>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</si>
  <si>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</si>
  <si>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</si>
  <si>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</si>
  <si>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</si>
  <si>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</si>
  <si>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</si>
  <si>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</si>
  <si>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</si>
  <si>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</si>
  <si>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</si>
  <si>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</si>
  <si>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</si>
  <si>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</si>
  <si>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</si>
  <si>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</si>
  <si>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</si>
  <si>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</si>
  <si>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</si>
  <si>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</si>
  <si>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</si>
  <si>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</si>
  <si>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</si>
  <si>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</si>
  <si>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</si>
  <si>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</si>
  <si>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</si>
  <si>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</si>
  <si>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</si>
  <si>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</si>
  <si>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</si>
  <si>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</si>
  <si>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</si>
  <si>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</si>
  <si>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</si>
  <si>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</si>
  <si>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</si>
  <si>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</si>
  <si>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</si>
  <si>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</si>
  <si>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</si>
  <si>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</si>
  <si>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</si>
  <si>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</si>
  <si>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</si>
  <si>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</si>
  <si>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</si>
  <si>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</si>
  <si>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</si>
  <si>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</si>
  <si>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</si>
  <si>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</si>
  <si>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</si>
  <si>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</si>
  <si>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</si>
  <si>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</si>
  <si>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</si>
  <si>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</si>
  <si>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</si>
  <si>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</si>
  <si>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</si>
  <si>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</si>
  <si>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</si>
  <si>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</si>
  <si>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</si>
  <si>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</si>
  <si>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</si>
  <si>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</si>
  <si>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</si>
  <si>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</si>
  <si>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</si>
  <si>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</si>
  <si>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</si>
  <si>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</si>
  <si>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</si>
  <si>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</si>
  <si>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</si>
  <si>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</si>
  <si>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</si>
  <si>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</si>
  <si>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</si>
  <si>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</si>
  <si>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</si>
  <si>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</si>
  <si>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</si>
  <si>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</si>
  <si>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</si>
  <si>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</si>
  <si>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</si>
  <si>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</si>
  <si>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</si>
  <si>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</si>
  <si>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</si>
  <si>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</si>
  <si>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</si>
  <si>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</si>
  <si>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</si>
  <si>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</si>
  <si>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</si>
  <si>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</si>
  <si>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</si>
  <si>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</si>
  <si>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</si>
  <si>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</si>
  <si>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</si>
  <si>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</si>
  <si>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</si>
  <si>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</si>
  <si>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</si>
  <si>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</si>
  <si>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</si>
  <si>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</si>
  <si>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</si>
  <si>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</si>
  <si>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</si>
  <si>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</si>
  <si>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</si>
  <si>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</si>
  <si>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</si>
  <si>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</si>
  <si>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</si>
  <si>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</si>
  <si>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</si>
  <si>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</si>
  <si>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</si>
  <si>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</si>
  <si>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</si>
  <si>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</si>
  <si>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</si>
  <si>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</si>
  <si>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</si>
  <si>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</si>
  <si>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</si>
  <si>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</si>
  <si>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</si>
  <si>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</si>
  <si>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</si>
  <si>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</si>
  <si>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</si>
  <si>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</si>
  <si>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</si>
  <si>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</si>
  <si>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</si>
  <si>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</si>
  <si>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</si>
  <si>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</si>
  <si>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</si>
  <si>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</si>
  <si>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</si>
  <si>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</si>
  <si>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</si>
  <si>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</si>
  <si>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</si>
  <si>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</si>
  <si>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</si>
  <si>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</si>
  <si>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</si>
  <si>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</si>
  <si>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</si>
  <si>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</si>
  <si>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</si>
  <si>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</si>
  <si>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</si>
  <si>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</si>
  <si>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</si>
  <si>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</si>
  <si>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</si>
  <si>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</si>
  <si>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</si>
  <si>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</si>
  <si>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</si>
  <si>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</si>
  <si>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</si>
  <si>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</si>
  <si>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</si>
  <si>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</si>
  <si>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</si>
  <si>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</si>
  <si>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</si>
  <si>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</si>
  <si>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</si>
  <si>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</si>
  <si>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</si>
  <si>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</si>
  <si>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</si>
  <si>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</si>
  <si>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</si>
  <si>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</si>
  <si>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</si>
  <si>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</si>
  <si>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</si>
  <si>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</si>
  <si>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</si>
  <si>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</si>
  <si>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</si>
  <si>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</si>
  <si>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</si>
  <si>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</si>
  <si>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</si>
  <si>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</si>
  <si>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</si>
  <si>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</si>
  <si>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</si>
  <si>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</si>
  <si>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</si>
  <si>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</si>
  <si>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</si>
  <si>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</si>
  <si>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</si>
  <si>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</si>
  <si>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</si>
  <si>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</si>
  <si>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</si>
  <si>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</si>
  <si>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</si>
  <si>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</si>
  <si>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</si>
  <si>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</si>
  <si>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</si>
  <si>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</si>
  <si>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</si>
  <si>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</si>
  <si>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</si>
  <si>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</si>
  <si>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</si>
  <si>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</si>
  <si>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</si>
  <si>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</si>
  <si>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</si>
  <si>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</si>
  <si>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</si>
  <si>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</si>
  <si>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</si>
  <si>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</si>
  <si>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</si>
  <si>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</si>
  <si>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</si>
  <si>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</si>
  <si>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</si>
  <si>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</si>
  <si>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</si>
  <si>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</si>
  <si>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</si>
  <si>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</si>
  <si>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</si>
  <si>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</si>
  <si>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</si>
  <si>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</si>
  <si>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</si>
  <si>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</si>
  <si>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</si>
  <si>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</si>
  <si>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</si>
  <si>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</si>
  <si>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</si>
  <si>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</si>
  <si>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</si>
  <si>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</si>
  <si>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</si>
  <si>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</si>
  <si>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</si>
  <si>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</si>
  <si>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</si>
  <si>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</si>
  <si>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</si>
  <si>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</si>
  <si>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</si>
  <si>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</si>
  <si>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</si>
  <si>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</si>
  <si>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</si>
  <si>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</si>
  <si>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</si>
  <si>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</si>
  <si>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</si>
  <si>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</si>
  <si>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</si>
  <si>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</si>
  <si>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</si>
  <si>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</si>
  <si>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</si>
  <si>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</si>
  <si>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</si>
  <si>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</si>
  <si>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</si>
  <si>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</si>
  <si>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</si>
  <si>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</si>
  <si>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</si>
  <si>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</si>
  <si>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</si>
  <si>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</si>
  <si>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</si>
  <si>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</si>
  <si>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</si>
  <si>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</si>
  <si>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</si>
  <si>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</si>
  <si>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</si>
  <si>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</si>
  <si>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</si>
  <si>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</si>
  <si>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</si>
  <si>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</si>
  <si>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</si>
  <si>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</si>
  <si>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</si>
  <si>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</si>
  <si>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</si>
  <si>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</si>
  <si>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</si>
  <si>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</si>
  <si>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</si>
  <si>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</si>
  <si>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</si>
  <si>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</si>
  <si>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</si>
  <si>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</si>
  <si>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</si>
  <si>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</si>
  <si>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</si>
  <si>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</si>
  <si>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</si>
  <si>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</si>
  <si>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</si>
  <si>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</si>
  <si>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</si>
  <si>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</si>
  <si>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</si>
  <si>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</si>
  <si>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</si>
  <si>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</si>
  <si>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</si>
  <si>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</si>
  <si>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</si>
  <si>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</si>
  <si>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</si>
  <si>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</si>
  <si>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</si>
  <si>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</si>
  <si>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</si>
  <si>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</si>
  <si>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</si>
  <si>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</si>
  <si>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</si>
  <si>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</si>
  <si>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</si>
  <si>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</si>
  <si>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</si>
  <si>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</si>
  <si>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</si>
  <si>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</si>
  <si>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</si>
  <si>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</si>
  <si>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</si>
  <si>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</si>
  <si>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</si>
  <si>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</si>
  <si>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</si>
  <si>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</si>
  <si>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</si>
  <si>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</si>
  <si>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</si>
  <si>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</si>
  <si>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</si>
  <si>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</si>
  <si>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</si>
  <si>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</si>
  <si>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</si>
  <si>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</si>
  <si>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</si>
  <si>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</si>
  <si>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</si>
  <si>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</si>
  <si>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</si>
  <si>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</si>
  <si>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</si>
  <si>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</si>
  <si>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</si>
  <si>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</si>
  <si>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</si>
  <si>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</si>
  <si>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</si>
  <si>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</si>
  <si>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</si>
  <si>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</si>
  <si>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</si>
  <si>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</si>
  <si>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</si>
  <si>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</si>
  <si>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</si>
  <si>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</si>
  <si>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</si>
  <si>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</si>
  <si>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</si>
  <si>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</si>
  <si>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</si>
  <si>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</si>
  <si>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</si>
  <si>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</si>
  <si>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</si>
  <si>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</si>
  <si>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</si>
  <si>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</si>
  <si>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</si>
  <si>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</si>
  <si>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</si>
  <si>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</si>
  <si>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</si>
  <si>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</si>
  <si>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</si>
  <si>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</si>
  <si>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</si>
  <si>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</si>
  <si>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</si>
  <si>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</si>
  <si>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</si>
  <si>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</si>
  <si>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</si>
  <si>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</si>
  <si>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</si>
  <si>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</si>
  <si>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</si>
  <si>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</si>
  <si>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</si>
  <si>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</si>
  <si>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</si>
  <si>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</si>
  <si>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</si>
  <si>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</si>
  <si>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</si>
  <si>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</si>
  <si>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</si>
  <si>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</si>
  <si>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</si>
  <si>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</si>
  <si>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</si>
  <si>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</si>
  <si>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</si>
  <si>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</si>
  <si>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</si>
  <si>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</si>
  <si>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</si>
  <si>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</si>
  <si>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</si>
  <si>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</si>
  <si>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</si>
  <si>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</si>
  <si>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</si>
  <si>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</si>
  <si>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</si>
  <si>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</si>
  <si>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</si>
  <si>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</si>
  <si>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</si>
  <si>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</si>
  <si>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</si>
  <si>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</si>
  <si>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</si>
  <si>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</si>
  <si>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</si>
  <si>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</si>
  <si>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</si>
  <si>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</si>
  <si>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</si>
  <si>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</si>
  <si>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</si>
  <si>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</si>
  <si>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</si>
  <si>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</si>
  <si>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</si>
  <si>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</si>
  <si>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</si>
  <si>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</si>
  <si>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</si>
  <si>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</si>
  <si>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</si>
  <si>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</si>
  <si>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</si>
  <si>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</si>
  <si>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</si>
  <si>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</si>
  <si>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</si>
  <si>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</si>
  <si>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</si>
  <si>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</si>
  <si>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</si>
  <si>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</si>
  <si>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</si>
  <si>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</si>
  <si>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</si>
  <si>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</si>
  <si>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</si>
  <si>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</si>
  <si>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</si>
  <si>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</si>
  <si>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</si>
  <si>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</si>
  <si>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</si>
  <si>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</si>
  <si>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</si>
  <si>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</si>
  <si>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</si>
  <si>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</si>
  <si>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</si>
  <si>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</si>
  <si>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</si>
  <si>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</si>
  <si>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</si>
  <si>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</si>
  <si>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</si>
  <si>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</si>
  <si>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</si>
  <si>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</si>
  <si>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</si>
  <si>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</si>
  <si>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</si>
  <si>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</si>
  <si>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</si>
  <si>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</si>
  <si>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</si>
  <si>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</si>
  <si>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</si>
  <si>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</si>
  <si>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</si>
  <si>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</si>
  <si>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</si>
  <si>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</si>
  <si>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</si>
  <si>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</si>
  <si>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</si>
  <si>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</si>
  <si>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</si>
  <si>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</si>
  <si>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</si>
  <si>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</si>
  <si>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</si>
  <si>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</si>
  <si>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</si>
  <si>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</si>
  <si>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</si>
  <si>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</si>
  <si>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</si>
  <si>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</si>
  <si>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</si>
  <si>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</si>
  <si>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</si>
  <si>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</si>
  <si>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</si>
  <si>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</si>
  <si>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</si>
  <si>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</si>
  <si>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</si>
  <si>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</si>
  <si>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</si>
  <si>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</si>
  <si>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</si>
  <si>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</si>
  <si>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</si>
  <si>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</si>
  <si>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</si>
  <si>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</si>
  <si>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</si>
  <si>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</si>
  <si>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</si>
  <si>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</si>
  <si>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</si>
  <si>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</si>
  <si>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</si>
  <si>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</si>
  <si>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</si>
  <si>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</si>
  <si>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</si>
  <si>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</si>
  <si>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</si>
  <si>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</si>
  <si>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</si>
  <si>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</si>
  <si>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</si>
  <si>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</si>
  <si>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</si>
  <si>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</si>
  <si>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</si>
  <si>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</si>
  <si>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</si>
  <si>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</si>
  <si>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</si>
  <si>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</si>
  <si>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</si>
  <si>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</si>
  <si>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</si>
  <si>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</si>
  <si>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</si>
  <si>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</si>
  <si>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</si>
  <si>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</si>
  <si>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</si>
  <si>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</si>
  <si>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</si>
  <si>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</si>
  <si>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</si>
  <si>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</si>
  <si>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</si>
  <si>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</si>
  <si>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</si>
  <si>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</si>
  <si>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</si>
  <si>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</si>
  <si>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</si>
  <si>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</si>
  <si>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</si>
  <si>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</si>
  <si>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</si>
  <si>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</si>
  <si>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</si>
  <si>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</si>
  <si>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</si>
  <si>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</si>
  <si>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</si>
  <si>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</si>
  <si>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</si>
  <si>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</si>
  <si>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</si>
  <si>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</si>
  <si>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</si>
  <si>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</si>
  <si>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</si>
  <si>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</si>
  <si>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</si>
  <si>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</si>
  <si>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</si>
  <si>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</si>
  <si>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</si>
  <si>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</si>
  <si>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</si>
  <si>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</si>
  <si>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</si>
  <si>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</si>
  <si>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</si>
  <si>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</si>
  <si>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</si>
  <si>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</si>
  <si>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</si>
  <si>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</si>
  <si>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</si>
  <si>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</si>
  <si>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</si>
  <si>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</si>
  <si>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</si>
  <si>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</si>
  <si>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</si>
  <si>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</si>
  <si>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</si>
  <si>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</si>
  <si>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</si>
  <si>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</si>
  <si>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</si>
  <si>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</si>
  <si>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</si>
  <si>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</si>
  <si>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</si>
  <si>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</si>
  <si>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</si>
  <si>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</si>
  <si>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</si>
  <si>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</si>
  <si>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</si>
  <si>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</si>
  <si>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</si>
  <si>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</si>
  <si>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</si>
  <si>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</si>
  <si>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</si>
  <si>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</si>
  <si>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</si>
  <si>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</si>
  <si>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</si>
  <si>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</si>
  <si>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</si>
  <si>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</si>
  <si>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</si>
  <si>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</si>
  <si>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</si>
  <si>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</si>
  <si>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</si>
  <si>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</si>
  <si>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</si>
  <si>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</si>
  <si>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</si>
  <si>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</si>
  <si>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</si>
  <si>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</si>
  <si>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</si>
  <si>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</si>
  <si>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</si>
  <si>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</si>
  <si>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</si>
  <si>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</si>
  <si>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</si>
  <si>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</si>
  <si>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</si>
  <si>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</si>
  <si>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</si>
  <si>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</si>
  <si>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</si>
  <si>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</si>
  <si>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</si>
  <si>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</si>
  <si>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</si>
  <si>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</si>
  <si>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</si>
  <si>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</si>
  <si>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</si>
  <si>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</si>
  <si>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</si>
  <si>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</si>
  <si>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</si>
  <si>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</si>
  <si>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</si>
  <si>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</si>
  <si>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</si>
  <si>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</si>
  <si>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</si>
  <si>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</si>
  <si>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</si>
  <si>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</si>
  <si>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</si>
  <si>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</si>
  <si>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</si>
  <si>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</si>
  <si>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</si>
  <si>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</si>
  <si>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</si>
  <si>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</si>
  <si>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</si>
  <si>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</si>
  <si>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</si>
  <si>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</si>
  <si>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</si>
  <si>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</si>
  <si>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</si>
  <si>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</si>
  <si>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</si>
  <si>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</si>
  <si>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</si>
  <si>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</si>
  <si>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</si>
  <si>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</si>
  <si>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</si>
  <si>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</si>
  <si>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</si>
  <si>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</si>
  <si>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</si>
  <si>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</si>
  <si>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</si>
  <si>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</si>
  <si>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</si>
  <si>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</si>
  <si>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</si>
  <si>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</si>
  <si>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</si>
  <si>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</si>
  <si>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</si>
  <si>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</si>
  <si>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</si>
  <si>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</si>
  <si>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</si>
  <si>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</si>
  <si>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</si>
  <si>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</si>
  <si>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</si>
  <si>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</si>
  <si>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</si>
  <si>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</si>
  <si>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</si>
  <si>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</si>
  <si>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</si>
  <si>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</si>
  <si>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</si>
  <si>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</si>
  <si>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</si>
  <si>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</si>
  <si>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</si>
  <si>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</si>
  <si>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</si>
  <si>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</si>
  <si>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</si>
  <si>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</si>
  <si>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</si>
  <si>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</si>
  <si>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</si>
  <si>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</si>
  <si>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</si>
  <si>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</si>
  <si>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</si>
  <si>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</si>
  <si>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</si>
  <si>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</si>
  <si>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</si>
  <si>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</si>
  <si>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</si>
  <si>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</si>
  <si>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</si>
  <si>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</si>
  <si>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</si>
  <si>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</si>
  <si>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</si>
  <si>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</si>
  <si>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</si>
  <si>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</si>
  <si>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</si>
  <si>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</si>
  <si>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</si>
  <si>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</si>
  <si>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</si>
  <si>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</si>
  <si>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</si>
  <si>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</si>
  <si>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</si>
  <si>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</si>
  <si>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</si>
  <si>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</si>
  <si>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</si>
  <si>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</si>
  <si>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</si>
  <si>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</si>
  <si>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</si>
  <si>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</si>
  <si>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</si>
  <si>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</si>
  <si>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</si>
  <si>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</si>
  <si>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</si>
  <si>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</si>
  <si>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</si>
  <si>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</si>
  <si>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</si>
  <si>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</si>
  <si>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</si>
  <si>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</si>
  <si>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</si>
  <si>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</si>
  <si>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</si>
  <si>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</si>
  <si>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</si>
  <si>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</si>
  <si>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</si>
  <si>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</si>
  <si>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</si>
  <si>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</si>
  <si>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</si>
  <si>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</si>
  <si>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</si>
  <si>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</si>
  <si>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</si>
  <si>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</si>
  <si>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</si>
  <si>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</si>
  <si>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</si>
  <si>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</si>
  <si>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</si>
  <si>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</si>
  <si>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</si>
  <si>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</si>
  <si>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</si>
  <si>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</si>
  <si>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</si>
  <si>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</si>
  <si>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</si>
  <si>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</si>
  <si>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</si>
  <si>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</si>
  <si>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</si>
  <si>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</si>
  <si>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</si>
  <si>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</si>
  <si>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</si>
  <si>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</si>
  <si>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</si>
  <si>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</si>
  <si>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</si>
  <si>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</si>
  <si>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</si>
  <si>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</si>
  <si>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</si>
  <si>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</si>
  <si>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</si>
  <si>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</si>
  <si>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</si>
  <si>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</si>
  <si>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</si>
  <si>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</si>
  <si>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</si>
  <si>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</si>
  <si>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</si>
  <si>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</si>
  <si>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</si>
  <si>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</si>
  <si>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</si>
  <si>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</si>
  <si>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</si>
  <si>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</si>
  <si>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</si>
  <si>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</si>
  <si>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</si>
  <si>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</si>
  <si>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</si>
  <si>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</si>
  <si>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</si>
  <si>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</si>
  <si>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</si>
  <si>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</si>
  <si>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</si>
  <si>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</si>
  <si>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</si>
  <si>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</si>
  <si>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</si>
  <si>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</si>
  <si>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</si>
  <si>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</si>
  <si>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</si>
  <si>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</si>
  <si>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</si>
  <si>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</si>
  <si>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</si>
  <si>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</si>
  <si>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</si>
  <si>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</si>
  <si>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</si>
  <si>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</si>
  <si>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</si>
  <si>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</si>
  <si>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</si>
  <si>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</si>
  <si>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</si>
  <si>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</si>
  <si>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</si>
  <si>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</si>
  <si>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</si>
  <si>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</si>
  <si>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</si>
  <si>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</si>
  <si>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</si>
  <si>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</si>
  <si>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</si>
  <si>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</si>
  <si>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</si>
  <si>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</si>
  <si>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</si>
  <si>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</si>
  <si>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</si>
  <si>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</si>
  <si>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</si>
  <si>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</si>
  <si>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</si>
  <si>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</si>
  <si>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</si>
  <si>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</si>
  <si>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</si>
  <si>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</si>
  <si>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</si>
  <si>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</si>
  <si>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</si>
  <si>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</si>
  <si>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</si>
  <si>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</si>
  <si>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</si>
  <si>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</si>
  <si>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</si>
  <si>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</si>
  <si>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</si>
  <si>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</si>
  <si>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</si>
  <si>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</si>
  <si>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</si>
  <si>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</si>
  <si>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</si>
  <si>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</si>
  <si>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</si>
  <si>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</si>
  <si>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</si>
  <si>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</si>
  <si>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</si>
  <si>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</si>
  <si>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</si>
  <si>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</si>
  <si>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</si>
  <si>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</si>
  <si>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</si>
  <si>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</si>
  <si>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</si>
  <si>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</si>
  <si>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</si>
  <si>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</si>
  <si>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</si>
  <si>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</si>
  <si>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</si>
  <si>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</si>
  <si>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</si>
  <si>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</si>
  <si>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</si>
  <si>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</si>
  <si>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</si>
  <si>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</si>
  <si>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</si>
  <si>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</si>
  <si>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</si>
  <si>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</si>
  <si>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</si>
  <si>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</si>
  <si>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</si>
  <si>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</si>
  <si>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</si>
  <si>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</si>
  <si>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</si>
  <si>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</si>
  <si>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</si>
  <si>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</si>
  <si>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</si>
  <si>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</si>
  <si>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</si>
  <si>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</si>
  <si>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</si>
  <si>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</si>
  <si>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</si>
  <si>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</si>
  <si>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</si>
  <si>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</si>
  <si>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</si>
  <si>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</si>
  <si>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</si>
  <si>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</si>
  <si>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</si>
  <si>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</si>
  <si>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</si>
  <si>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</si>
  <si>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</si>
  <si>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</si>
  <si>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</si>
  <si>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</si>
  <si>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</si>
  <si>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</si>
  <si>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</si>
  <si>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</si>
  <si>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</si>
  <si>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</si>
  <si>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</si>
  <si>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</si>
  <si>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</si>
  <si>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</si>
  <si>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</si>
  <si>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</si>
  <si>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</si>
  <si>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</si>
  <si>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</si>
  <si>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</si>
  <si>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</si>
  <si>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</si>
  <si>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</si>
  <si>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</si>
  <si>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</si>
  <si>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</si>
  <si>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</si>
  <si>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</si>
  <si>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</si>
  <si>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</si>
  <si>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</si>
  <si>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</si>
  <si>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</si>
  <si>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</si>
  <si>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</si>
  <si>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</si>
  <si>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</si>
  <si>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</si>
  <si>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</si>
  <si>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</si>
  <si>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</si>
  <si>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</si>
  <si>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</si>
  <si>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</si>
  <si>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</si>
  <si>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</si>
  <si>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</si>
  <si>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</si>
  <si>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</si>
  <si>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</si>
  <si>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</si>
  <si>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</si>
  <si>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</si>
  <si>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</si>
  <si>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</si>
  <si>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</si>
  <si>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</si>
  <si>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</si>
  <si>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</si>
  <si>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</si>
  <si>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</si>
  <si>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</si>
  <si>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</si>
  <si>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</si>
  <si>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</si>
  <si>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</si>
  <si>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</si>
  <si>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</si>
  <si>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</si>
  <si>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</si>
  <si>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</si>
  <si>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</si>
  <si>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</si>
  <si>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</si>
  <si>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</si>
  <si>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</si>
  <si>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</si>
  <si>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</si>
  <si>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</si>
  <si>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</si>
  <si>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</si>
  <si>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</si>
  <si>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</si>
  <si>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</si>
  <si>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</si>
  <si>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</si>
  <si>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</si>
  <si>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</si>
  <si>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</si>
  <si>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</si>
  <si>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</si>
  <si>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</si>
  <si>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</si>
  <si>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</si>
  <si>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</si>
  <si>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</si>
  <si>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</si>
  <si>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</si>
  <si>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</si>
  <si>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</si>
  <si>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</si>
  <si>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</si>
  <si>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</si>
  <si>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</si>
  <si>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</si>
  <si>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</si>
  <si>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</si>
  <si>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</si>
  <si>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</si>
  <si>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</si>
  <si>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</si>
  <si>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</si>
  <si>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</si>
  <si>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</si>
  <si>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</si>
  <si>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</si>
  <si>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</si>
  <si>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</si>
  <si>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</si>
  <si>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</si>
  <si>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</si>
  <si>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</si>
  <si>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</si>
  <si>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</si>
  <si>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</si>
  <si>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</si>
  <si>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</si>
  <si>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</si>
  <si>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</si>
  <si>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</si>
  <si>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</si>
  <si>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</si>
  <si>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</si>
  <si>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</si>
  <si>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</si>
  <si>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</si>
  <si>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</si>
  <si>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</si>
  <si>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</si>
  <si>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</si>
  <si>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</si>
  <si>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</si>
  <si>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</si>
  <si>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</si>
  <si>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</si>
  <si>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</si>
  <si>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</si>
  <si>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</si>
  <si>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</si>
  <si>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</si>
  <si>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</si>
  <si>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</si>
  <si>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</si>
  <si>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</si>
  <si>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</si>
  <si>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</si>
  <si>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</si>
  <si>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</si>
  <si>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</si>
  <si>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</si>
  <si>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</si>
  <si>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</si>
  <si>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</si>
  <si>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</si>
  <si>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</si>
  <si>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</si>
  <si>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</si>
  <si>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</si>
  <si>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</si>
  <si>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</si>
  <si>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</si>
  <si>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</si>
  <si>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</si>
  <si>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</si>
  <si>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</si>
  <si>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</si>
  <si>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</si>
  <si>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</si>
  <si>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</si>
  <si>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</si>
  <si>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</si>
  <si>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</si>
  <si>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</si>
  <si>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</si>
  <si>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</si>
  <si>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</si>
  <si>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</si>
  <si>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</si>
  <si>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</si>
  <si>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</si>
  <si>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</si>
  <si>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</si>
  <si>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</si>
  <si>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</si>
  <si>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</si>
  <si>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</si>
  <si>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</si>
  <si>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</si>
  <si>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</si>
  <si>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</si>
  <si>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</si>
  <si>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</si>
  <si>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</si>
  <si>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</si>
  <si>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</si>
  <si>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</si>
  <si>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</si>
  <si>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</si>
  <si>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</si>
  <si>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</si>
  <si>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</si>
  <si>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</si>
  <si>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</si>
  <si>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</si>
  <si>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</si>
  <si>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</si>
  <si>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</si>
  <si>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</si>
  <si>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</si>
  <si>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</si>
  <si>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</si>
  <si>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</si>
  <si>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</si>
  <si>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</si>
  <si>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</si>
  <si>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</si>
  <si>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</si>
  <si>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</si>
  <si>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</si>
  <si>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</si>
  <si>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</si>
  <si>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</si>
  <si>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</si>
  <si>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</si>
  <si>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</si>
  <si>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</si>
  <si>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</si>
  <si>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</si>
  <si>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</si>
  <si>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</si>
  <si>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</si>
  <si>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</si>
  <si>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</si>
  <si>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</si>
  <si>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</si>
  <si>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</si>
  <si>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</si>
  <si>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</si>
  <si>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</si>
  <si>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</si>
  <si>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</si>
  <si>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</si>
  <si>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</si>
  <si>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</si>
  <si>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</si>
  <si>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</si>
  <si>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</si>
  <si>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</si>
  <si>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</si>
  <si>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</si>
  <si>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</si>
  <si>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</si>
  <si>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</si>
  <si>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</si>
  <si>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</si>
  <si>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</si>
  <si>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</si>
  <si>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</si>
  <si>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</si>
  <si>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</si>
  <si>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</si>
  <si>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</si>
  <si>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</si>
  <si>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</si>
  <si>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</si>
  <si>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</si>
  <si>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</si>
  <si>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</si>
  <si>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</si>
  <si>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</si>
  <si>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</si>
  <si>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</si>
  <si>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</si>
  <si>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</si>
  <si>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</si>
  <si>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</si>
  <si>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</si>
  <si>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</si>
  <si>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</si>
  <si>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</si>
  <si>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</si>
  <si>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</si>
  <si>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</si>
  <si>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</si>
  <si>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</si>
  <si>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</si>
  <si>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</si>
  <si>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</si>
  <si>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</si>
  <si>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</si>
  <si>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</si>
  <si>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</si>
  <si>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</si>
  <si>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</si>
  <si>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</si>
  <si>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</si>
  <si>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</si>
  <si>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</si>
  <si>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</si>
  <si>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</si>
  <si>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</si>
  <si>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</si>
  <si>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</si>
  <si>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</si>
  <si>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</si>
  <si>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</si>
  <si>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</si>
  <si>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</si>
  <si>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</si>
  <si>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</si>
  <si>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</si>
  <si>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</si>
  <si>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</si>
  <si>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</si>
  <si>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</si>
  <si>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</si>
  <si>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</si>
  <si>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</si>
  <si>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</si>
  <si>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</si>
  <si>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</si>
  <si>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</si>
  <si>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</si>
  <si>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</si>
  <si>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</si>
  <si>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</si>
  <si>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</si>
  <si>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</si>
  <si>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</si>
  <si>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</si>
  <si>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</si>
  <si>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</si>
  <si>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</si>
  <si>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</si>
  <si>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</si>
  <si>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</si>
  <si>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</si>
  <si>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</si>
  <si>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</si>
  <si>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</si>
  <si>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</si>
  <si>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</si>
  <si>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</si>
  <si>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</si>
  <si>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</si>
  <si>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</si>
  <si>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</si>
  <si>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</si>
  <si>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</si>
  <si>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</si>
  <si>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</si>
  <si>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</si>
  <si>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</si>
  <si>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</si>
  <si>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</si>
  <si>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</si>
  <si>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</si>
  <si>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</si>
  <si>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</si>
  <si>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</si>
  <si>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</si>
  <si>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</si>
  <si>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</si>
  <si>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</si>
  <si>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</si>
  <si>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</si>
  <si>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</si>
  <si>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</si>
  <si>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</si>
  <si>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</si>
  <si>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</si>
  <si>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</si>
  <si>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</si>
  <si>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</si>
  <si>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</si>
  <si>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</si>
  <si>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</si>
  <si>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</si>
  <si>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</si>
  <si>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</si>
  <si>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</si>
  <si>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</si>
  <si>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</si>
  <si>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</si>
  <si>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</si>
  <si>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</si>
  <si>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</si>
  <si>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</si>
  <si>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</si>
  <si>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</si>
  <si>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</si>
  <si>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</si>
  <si>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</si>
  <si>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</si>
  <si>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</si>
  <si>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</si>
  <si>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</si>
  <si>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</si>
  <si>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</si>
  <si>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</si>
  <si>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</si>
  <si>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</si>
  <si>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</si>
  <si>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</si>
  <si>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</si>
  <si>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</si>
  <si>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</si>
  <si>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</si>
  <si>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</si>
  <si>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</si>
  <si>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</si>
  <si>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</si>
  <si>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</si>
  <si>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</si>
  <si>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</si>
  <si>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</si>
  <si>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</si>
  <si>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</si>
  <si>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</si>
  <si>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</si>
  <si>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</si>
  <si>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</si>
  <si>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</si>
  <si>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</si>
  <si>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</si>
  <si>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</si>
  <si>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</si>
  <si>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</si>
  <si>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</si>
  <si>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</si>
  <si>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</si>
  <si>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</si>
  <si>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</si>
  <si>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</si>
  <si>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</si>
  <si>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</si>
  <si>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</si>
  <si>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</si>
  <si>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</si>
  <si>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</si>
  <si>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</si>
  <si>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</si>
  <si>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</si>
  <si>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</si>
  <si>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</si>
  <si>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</si>
  <si>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</si>
  <si>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</si>
  <si>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</si>
  <si>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</si>
  <si>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</si>
  <si>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</si>
  <si>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</si>
  <si>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</si>
  <si>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</si>
  <si>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</si>
  <si>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</si>
  <si>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</si>
  <si>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</si>
  <si>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</si>
  <si>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</si>
  <si>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</si>
  <si>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</si>
  <si>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</si>
  <si>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</si>
  <si>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</si>
  <si>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</si>
  <si>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</si>
  <si>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</si>
  <si>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</si>
  <si>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</si>
  <si>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</si>
  <si>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</si>
  <si>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</si>
  <si>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</si>
  <si>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</si>
  <si>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</si>
  <si>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</si>
  <si>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</si>
  <si>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</si>
  <si>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</si>
  <si>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</si>
  <si>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</si>
  <si>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</si>
  <si>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</si>
  <si>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</si>
  <si>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</si>
  <si>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</si>
  <si>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</si>
  <si>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</si>
  <si>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</si>
  <si>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</si>
  <si>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</si>
  <si>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</si>
  <si>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</si>
  <si>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</si>
  <si>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</si>
  <si>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</si>
  <si>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</si>
  <si>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</si>
  <si>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</si>
  <si>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</si>
  <si>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</si>
  <si>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</si>
  <si>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</si>
  <si>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</si>
  <si>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</si>
  <si>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</si>
  <si>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</si>
  <si>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</si>
  <si>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</si>
  <si>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</si>
  <si>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</si>
  <si>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</si>
  <si>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</si>
  <si>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</si>
  <si>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</si>
  <si>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</si>
  <si>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</si>
  <si>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</si>
  <si>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</si>
  <si>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</si>
  <si>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</si>
  <si>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</si>
  <si>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</si>
  <si>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</si>
  <si>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</si>
  <si>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</si>
  <si>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</si>
  <si>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</si>
  <si>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</si>
  <si>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</si>
  <si>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</si>
  <si>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</si>
  <si>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</si>
  <si>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</si>
  <si>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</si>
  <si>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</si>
  <si>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</si>
  <si>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</si>
  <si>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</si>
  <si>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</si>
  <si>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</si>
  <si>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</si>
  <si>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</si>
  <si>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</si>
  <si>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</si>
  <si>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</si>
  <si>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</si>
  <si>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</si>
  <si>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</si>
  <si>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</si>
  <si>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</si>
  <si>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</si>
  <si>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</si>
  <si>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</si>
  <si>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</si>
  <si>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</si>
  <si>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</si>
  <si>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</si>
  <si>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</si>
  <si>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</si>
  <si>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</si>
  <si>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</si>
  <si>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</si>
  <si>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</si>
  <si>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</si>
  <si>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</si>
  <si>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</si>
  <si>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</si>
  <si>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</si>
  <si>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</si>
  <si>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</si>
  <si>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</si>
  <si>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</si>
  <si>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</si>
  <si>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</si>
  <si>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</si>
  <si>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</si>
  <si>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</si>
  <si>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</si>
  <si>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</si>
  <si>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</si>
  <si>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</si>
  <si>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</si>
  <si>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</si>
  <si>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</si>
  <si>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</si>
  <si>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</si>
  <si>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</si>
  <si>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</si>
  <si>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</si>
  <si>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</si>
  <si>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</si>
  <si>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</si>
  <si>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</si>
  <si>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</si>
  <si>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</si>
  <si>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</si>
  <si>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</si>
  <si>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</si>
  <si>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</si>
  <si>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</si>
  <si>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</si>
  <si>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</si>
  <si>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</si>
  <si>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</si>
  <si>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</si>
  <si>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</si>
  <si>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</si>
  <si>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</si>
  <si>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</si>
  <si>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</si>
  <si>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</si>
  <si>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</si>
  <si>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</si>
  <si>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</si>
  <si>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</si>
  <si>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</si>
  <si>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</si>
  <si>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</si>
  <si>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</si>
  <si>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</si>
  <si>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</si>
  <si>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</si>
  <si>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</si>
  <si>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</si>
  <si>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</si>
  <si>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</si>
  <si>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</si>
  <si>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</si>
  <si>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</si>
  <si>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</si>
  <si>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</si>
  <si>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</si>
  <si>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</si>
  <si>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</si>
  <si>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</si>
  <si>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</si>
  <si>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</si>
  <si>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</si>
  <si>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</si>
  <si>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</si>
  <si>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</si>
  <si>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</si>
  <si>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</si>
  <si>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</si>
  <si>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</si>
  <si>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</si>
  <si>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</si>
  <si>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</si>
  <si>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</si>
  <si>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</si>
  <si>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</si>
  <si>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</si>
  <si>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</si>
  <si>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</si>
  <si>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</si>
  <si>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</si>
  <si>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</si>
  <si>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</si>
  <si>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</si>
  <si>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</si>
  <si>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</si>
  <si>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</si>
  <si>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</si>
  <si>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</si>
  <si>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</si>
  <si>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</si>
  <si>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</si>
  <si>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</si>
  <si>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</si>
  <si>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</si>
  <si>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</si>
  <si>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</si>
  <si>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</si>
  <si>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</si>
  <si>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</si>
  <si>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</si>
  <si>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</si>
  <si>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</si>
  <si>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</si>
  <si>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</si>
  <si>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</si>
  <si>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</si>
  <si>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</si>
  <si>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</si>
  <si>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</si>
  <si>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</si>
  <si>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</si>
  <si>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</si>
  <si>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</si>
  <si>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</si>
  <si>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</si>
  <si>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</si>
  <si>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</si>
  <si>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</si>
  <si>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</si>
  <si>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</si>
  <si>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</si>
  <si>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</si>
  <si>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</si>
  <si>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</si>
  <si>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</si>
  <si>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</si>
  <si>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</si>
  <si>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</si>
  <si>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</si>
  <si>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</si>
  <si>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</si>
  <si>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</si>
  <si>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</si>
  <si>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</si>
  <si>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</si>
  <si>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</si>
  <si>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</si>
  <si>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</si>
  <si>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</si>
  <si>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</si>
  <si>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</si>
  <si>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</si>
  <si>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</si>
  <si>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</si>
  <si>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</si>
  <si>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</si>
  <si>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</si>
  <si>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</si>
  <si>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</si>
  <si>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</si>
  <si>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</si>
  <si>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</si>
  <si>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</si>
  <si>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</si>
  <si>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</si>
  <si>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</si>
  <si>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</si>
  <si>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</si>
  <si>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</si>
  <si>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</si>
  <si>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</si>
  <si>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</si>
  <si>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</si>
  <si>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</si>
  <si>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</si>
  <si>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</si>
  <si>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</si>
  <si>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</si>
  <si>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</si>
  <si>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</si>
  <si>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</si>
  <si>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</si>
  <si>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</si>
  <si>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</si>
  <si>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</si>
  <si>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</si>
  <si>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</si>
  <si>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</si>
  <si>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</si>
  <si>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</si>
  <si>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</si>
  <si>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</si>
  <si>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</si>
  <si>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</si>
  <si>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</si>
  <si>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</si>
  <si>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</si>
  <si>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</si>
  <si>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</si>
  <si>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</si>
  <si>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</si>
  <si>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</si>
  <si>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</si>
  <si>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</si>
  <si>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</si>
  <si>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</si>
  <si>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</si>
  <si>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</si>
  <si>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</si>
  <si>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</si>
  <si>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</si>
  <si>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</si>
  <si>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</si>
  <si>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</si>
  <si>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</si>
  <si>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</si>
  <si>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</si>
  <si>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</si>
  <si>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</si>
  <si>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</si>
  <si>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</si>
  <si>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</si>
  <si>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</si>
  <si>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</si>
  <si>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</si>
  <si>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</si>
  <si>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</si>
  <si>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</si>
  <si>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</si>
  <si>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</si>
  <si>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</si>
  <si>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</si>
  <si>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</si>
  <si>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</si>
  <si>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</si>
  <si>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</si>
  <si>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</si>
  <si>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</si>
  <si>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</si>
  <si>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</si>
  <si>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</si>
  <si>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</si>
  <si>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</si>
  <si>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</si>
  <si>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</si>
  <si>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</si>
  <si>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</si>
  <si>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</si>
  <si>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</si>
  <si>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</si>
  <si>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</si>
  <si>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</si>
  <si>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</si>
  <si>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</si>
  <si>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</si>
  <si>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</si>
  <si>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</si>
  <si>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</si>
  <si>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</si>
  <si>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</si>
  <si>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</si>
  <si>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</si>
  <si>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</si>
  <si>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</si>
  <si>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</si>
  <si>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</si>
  <si>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</si>
  <si>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</si>
  <si>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</si>
  <si>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</si>
  <si>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</si>
  <si>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</si>
  <si>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</si>
  <si>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</si>
  <si>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</si>
  <si>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</si>
  <si>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</si>
  <si>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</si>
  <si>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</si>
  <si>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</si>
  <si>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</si>
  <si>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</si>
  <si>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</si>
  <si>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</si>
  <si>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</si>
  <si>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</si>
  <si>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</si>
  <si>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</si>
  <si>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</si>
  <si>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</si>
  <si>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</si>
  <si>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</si>
  <si>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</si>
  <si>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</si>
  <si>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</si>
  <si>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</si>
  <si>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</si>
  <si>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</si>
  <si>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</si>
  <si>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</si>
  <si>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</si>
  <si>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</si>
  <si>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</si>
  <si>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</si>
  <si>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</si>
  <si>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</si>
  <si>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</si>
  <si>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</si>
  <si>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</si>
  <si>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</si>
  <si>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</si>
  <si>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</si>
  <si>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</si>
  <si>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</si>
  <si>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</si>
  <si>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</si>
  <si>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</si>
  <si>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</si>
  <si>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</si>
  <si>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</si>
  <si>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</si>
  <si>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</si>
  <si>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</si>
  <si>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</si>
  <si>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</si>
  <si>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</si>
  <si>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</si>
  <si>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</si>
  <si>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</si>
  <si>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</si>
  <si>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</si>
  <si>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</si>
  <si>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</si>
  <si>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</si>
  <si>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</si>
  <si>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</si>
  <si>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</si>
  <si>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</si>
  <si>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</si>
  <si>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</si>
  <si>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</si>
  <si>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</si>
  <si>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</si>
  <si>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</si>
  <si>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</si>
  <si>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</si>
  <si>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</si>
  <si>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</si>
  <si>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</si>
  <si>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</si>
  <si>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</si>
  <si>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</si>
  <si>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</si>
  <si>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</si>
  <si>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</si>
  <si>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</si>
  <si>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</si>
  <si>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</si>
  <si>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</si>
  <si>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</si>
  <si>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</si>
  <si>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</si>
  <si>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</si>
  <si>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</si>
  <si>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</si>
  <si>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</si>
  <si>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</si>
  <si>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</si>
  <si>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</si>
  <si>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</si>
  <si>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</si>
  <si>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</si>
  <si>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</si>
  <si>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</si>
  <si>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</si>
  <si>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</si>
  <si>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</si>
  <si>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</si>
  <si>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</si>
  <si>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</si>
  <si>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</si>
  <si>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</si>
  <si>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</si>
  <si>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</si>
  <si>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</si>
  <si>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</si>
  <si>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</si>
  <si>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</si>
  <si>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</si>
  <si>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</si>
  <si>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</si>
  <si>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</si>
  <si>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</si>
  <si>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</si>
  <si>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</si>
  <si>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</si>
  <si>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</si>
  <si>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</si>
  <si>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</si>
  <si>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</si>
  <si>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</si>
  <si>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</si>
  <si>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</si>
  <si>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</si>
  <si>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</si>
  <si>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</si>
  <si>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</si>
  <si>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</si>
  <si>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</si>
  <si>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</si>
  <si>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</si>
  <si>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</si>
  <si>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</si>
  <si>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</si>
  <si>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</si>
  <si>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</si>
  <si>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</si>
  <si>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</si>
  <si>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</si>
  <si>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</si>
  <si>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</si>
  <si>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</si>
  <si>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</si>
  <si>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</si>
  <si>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</si>
  <si>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</si>
  <si>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</si>
  <si>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</si>
  <si>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</si>
  <si>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</si>
  <si>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</si>
  <si>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</si>
  <si>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</si>
  <si>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</si>
  <si>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</si>
  <si>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</si>
  <si>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</si>
  <si>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</si>
  <si>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</si>
  <si>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</si>
  <si>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</si>
  <si>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</si>
  <si>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</si>
  <si>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</si>
  <si>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</si>
  <si>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</si>
  <si>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</si>
  <si>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</si>
  <si>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</si>
  <si>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</si>
  <si>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</si>
  <si>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</si>
  <si>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</si>
  <si>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</si>
  <si>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</si>
  <si>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</si>
  <si>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</si>
  <si>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</si>
  <si>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</si>
  <si>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</si>
  <si>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</si>
  <si>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</si>
  <si>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</si>
  <si>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</si>
  <si>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</si>
  <si>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</si>
  <si>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</si>
  <si>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</si>
  <si>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</si>
  <si>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</si>
  <si>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</si>
  <si>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</si>
  <si>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</si>
  <si>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</si>
  <si>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</si>
  <si>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</si>
  <si>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</si>
  <si>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</si>
  <si>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</si>
  <si>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</si>
  <si>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</si>
  <si>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</si>
  <si>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</si>
  <si>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</si>
  <si>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</si>
  <si>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</si>
  <si>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</si>
  <si>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</si>
  <si>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</si>
  <si>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</si>
  <si>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</si>
  <si>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</si>
  <si>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</si>
  <si>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</si>
  <si>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</si>
  <si>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</si>
  <si>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</si>
  <si>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</si>
  <si>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</si>
  <si>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</si>
  <si>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</si>
  <si>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</si>
  <si>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</si>
  <si>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</si>
  <si>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</si>
  <si>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</si>
  <si>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</si>
  <si>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</si>
  <si>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</si>
  <si>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</si>
  <si>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</si>
  <si>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</si>
  <si>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</si>
  <si>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</si>
  <si>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</si>
  <si>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</si>
  <si>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</si>
  <si>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</si>
  <si>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</si>
  <si>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</si>
  <si>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</si>
  <si>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</si>
  <si>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</si>
  <si>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</si>
  <si>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</si>
  <si>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</si>
  <si>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</si>
  <si>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</si>
  <si>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</si>
  <si>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</si>
  <si>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</si>
  <si>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</si>
  <si>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</si>
  <si>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</si>
  <si>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</si>
  <si>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</si>
  <si>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</si>
  <si>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</si>
  <si>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</si>
  <si>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</si>
  <si>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</si>
  <si>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</si>
  <si>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</si>
  <si>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</si>
  <si>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</si>
  <si>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</si>
  <si>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</si>
  <si>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</si>
  <si>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</si>
  <si>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</si>
  <si>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</si>
  <si>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</si>
  <si>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</si>
  <si>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</si>
  <si>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</si>
  <si>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</si>
  <si>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</si>
  <si>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</si>
  <si>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</si>
  <si>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</si>
  <si>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</si>
  <si>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</si>
  <si>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</si>
  <si>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</si>
  <si>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</si>
  <si>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</si>
  <si>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</si>
  <si>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</si>
  <si>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</si>
  <si>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</si>
  <si>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</si>
  <si>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</si>
  <si>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</si>
  <si>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</si>
  <si>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</si>
  <si>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</si>
  <si>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</si>
  <si>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</si>
  <si>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</si>
  <si>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</si>
  <si>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</si>
  <si>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</si>
  <si>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</si>
  <si>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</si>
  <si>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</si>
  <si>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</si>
  <si>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</si>
  <si>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</si>
  <si>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</si>
  <si>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</si>
  <si>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</si>
  <si>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</si>
  <si>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</si>
  <si>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</si>
  <si>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</si>
  <si>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</si>
  <si>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</si>
  <si>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</si>
  <si>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</si>
  <si>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</si>
  <si>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</si>
  <si>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</si>
  <si>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</si>
  <si>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</si>
  <si>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</si>
  <si>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</si>
  <si>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</si>
  <si>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</si>
  <si>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</si>
  <si>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</si>
  <si>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</si>
  <si>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</si>
  <si>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</si>
  <si>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</si>
  <si>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</si>
  <si>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</si>
  <si>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</si>
  <si>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</si>
  <si>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</si>
  <si>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</si>
  <si>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</si>
  <si>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</si>
  <si>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</si>
  <si>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</si>
  <si>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</si>
  <si>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</si>
  <si>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</si>
  <si>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</si>
  <si>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</si>
  <si>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</si>
  <si>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</si>
  <si>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</si>
  <si>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</si>
  <si>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</si>
  <si>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</si>
  <si>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</si>
  <si>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</si>
  <si>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</si>
  <si>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</si>
  <si>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</si>
  <si>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</si>
  <si>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</si>
  <si>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</si>
  <si>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</si>
  <si>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</si>
  <si>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</si>
  <si>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</si>
  <si>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</si>
  <si>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</si>
  <si>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</si>
  <si>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</si>
  <si>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</si>
  <si>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</si>
  <si>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</si>
  <si>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</si>
  <si>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</si>
  <si>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</si>
  <si>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</si>
  <si>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</si>
  <si>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</si>
  <si>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</si>
  <si>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</si>
  <si>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</si>
  <si>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</si>
  <si>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</si>
  <si>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</si>
  <si>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</si>
  <si>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</si>
  <si>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</si>
  <si>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</si>
  <si>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</si>
  <si>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</si>
  <si>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</si>
  <si>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</si>
  <si>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</si>
  <si>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</si>
  <si>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</si>
  <si>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</si>
  <si>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</si>
  <si>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</si>
  <si>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</si>
  <si>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</si>
  <si>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</si>
  <si>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</si>
  <si>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</si>
  <si>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</si>
  <si>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</si>
  <si>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</si>
  <si>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</si>
  <si>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</si>
  <si>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</si>
  <si>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</si>
  <si>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</si>
  <si>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</si>
  <si>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</si>
  <si>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</si>
  <si>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</si>
  <si>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</si>
  <si>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</si>
  <si>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</si>
  <si>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</si>
  <si>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</si>
  <si>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</si>
  <si>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</si>
  <si>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</si>
  <si>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</si>
  <si>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</si>
  <si>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</si>
  <si>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</si>
  <si>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</si>
  <si>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</si>
  <si>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</si>
  <si>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</si>
  <si>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</si>
  <si>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</si>
  <si>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</si>
  <si>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</si>
  <si>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</si>
  <si>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</si>
  <si>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</si>
  <si>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</si>
  <si>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</si>
  <si>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</si>
  <si>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</si>
  <si>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</si>
  <si>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</si>
  <si>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</si>
  <si>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</si>
  <si>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</si>
  <si>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</si>
  <si>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</si>
  <si>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</si>
  <si>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</si>
  <si>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</si>
  <si>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</si>
  <si>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</si>
  <si>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</si>
  <si>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</si>
  <si>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</si>
  <si>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</si>
  <si>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</si>
  <si>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</si>
  <si>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</si>
  <si>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</si>
  <si>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</si>
  <si>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</si>
  <si>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</si>
  <si>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</si>
  <si>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</si>
  <si>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</si>
  <si>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</si>
  <si>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</si>
  <si>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</si>
  <si>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</si>
  <si>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</si>
  <si>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</si>
  <si>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</si>
  <si>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</si>
  <si>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</si>
  <si>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</si>
  <si>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</si>
  <si>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</si>
  <si>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</si>
  <si>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</si>
  <si>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</si>
  <si>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</si>
  <si>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</si>
  <si>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</si>
  <si>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</si>
  <si>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</si>
  <si>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</si>
  <si>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</si>
  <si>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</si>
  <si>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</si>
  <si>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</si>
  <si>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</si>
  <si>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</si>
  <si>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</si>
  <si>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</si>
  <si>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</si>
  <si>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</si>
  <si>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</si>
  <si>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</si>
  <si>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</si>
  <si>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</si>
  <si>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</si>
  <si>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</si>
  <si>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</si>
  <si>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</si>
  <si>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</si>
  <si>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</si>
  <si>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</si>
  <si>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</si>
  <si>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</si>
  <si>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</si>
  <si>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</si>
  <si>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</si>
  <si>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</si>
  <si>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</si>
  <si>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</si>
  <si>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</si>
  <si>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</si>
  <si>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</si>
  <si>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</si>
  <si>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</si>
  <si>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</si>
  <si>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</si>
  <si>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</si>
  <si>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</si>
  <si>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</si>
  <si>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</si>
  <si>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</si>
  <si>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</si>
  <si>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</si>
  <si>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</si>
  <si>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</si>
  <si>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</si>
  <si>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</si>
  <si>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</si>
  <si>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</si>
  <si>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</si>
  <si>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</si>
  <si>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</si>
  <si>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</si>
  <si>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</si>
  <si>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</si>
  <si>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</si>
  <si>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</si>
  <si>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</si>
  <si>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</si>
  <si>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</si>
  <si>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</si>
  <si>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</si>
  <si>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</si>
  <si>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</si>
  <si>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</si>
  <si>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</si>
  <si>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</si>
  <si>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</si>
  <si>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</si>
  <si>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</si>
  <si>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</si>
  <si>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</si>
  <si>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</si>
  <si>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</si>
  <si>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</si>
  <si>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</si>
  <si>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</si>
  <si>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</si>
  <si>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</si>
  <si>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</si>
  <si>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</si>
  <si>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</si>
  <si>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</si>
  <si>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</si>
  <si>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</si>
  <si>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</si>
  <si>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</si>
  <si>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</si>
  <si>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</si>
  <si>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</si>
  <si>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</si>
  <si>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</si>
  <si>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</si>
  <si>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</si>
  <si>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</si>
  <si>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</si>
  <si>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</si>
  <si>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</si>
  <si>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</si>
  <si>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</si>
  <si>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</si>
  <si>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</si>
  <si>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</si>
  <si>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</si>
  <si>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</si>
  <si>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</si>
  <si>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</si>
  <si>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</si>
  <si>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</si>
  <si>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</si>
  <si>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</si>
  <si>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</si>
  <si>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</si>
  <si>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</si>
  <si>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</si>
  <si>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</si>
  <si>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</si>
  <si>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</si>
  <si>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</si>
  <si>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</si>
  <si>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</si>
  <si>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</si>
  <si>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</si>
  <si>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</si>
  <si>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</si>
  <si>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</si>
  <si>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</si>
  <si>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</si>
  <si>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</si>
  <si>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</si>
  <si>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</si>
  <si>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</si>
  <si>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</si>
  <si>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</si>
  <si>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</si>
  <si>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</si>
  <si>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</si>
  <si>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</si>
  <si>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</si>
  <si>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</si>
  <si>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</si>
  <si>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</si>
  <si>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</si>
  <si>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</si>
  <si>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</si>
  <si>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</si>
  <si>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</si>
  <si>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</si>
  <si>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</si>
  <si>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</si>
  <si>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</si>
  <si>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</si>
  <si>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</si>
  <si>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</si>
  <si>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</si>
  <si>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</si>
  <si>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</si>
  <si>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</si>
  <si>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</si>
  <si>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</si>
  <si>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</si>
  <si>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</si>
  <si>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</si>
  <si>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</si>
  <si>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</si>
  <si>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</si>
  <si>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</si>
  <si>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</si>
  <si>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</si>
  <si>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</si>
  <si>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</si>
  <si>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</si>
  <si>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</si>
  <si>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</si>
  <si>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</si>
  <si>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</si>
  <si>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</si>
  <si>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</si>
  <si>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</si>
  <si>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</si>
  <si>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</si>
  <si>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</si>
  <si>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</si>
  <si>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</si>
  <si>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</si>
  <si>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</si>
  <si>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</si>
  <si>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</si>
  <si>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</si>
  <si>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</si>
  <si>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</si>
  <si>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</si>
  <si>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</si>
  <si>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</si>
  <si>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</si>
  <si>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</si>
  <si>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</si>
  <si>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</si>
  <si>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</si>
  <si>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</si>
  <si>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</si>
  <si>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</si>
  <si>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</si>
  <si>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</si>
  <si>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</si>
  <si>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</si>
  <si>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</si>
  <si>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</si>
  <si>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</si>
  <si>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</si>
  <si>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</si>
  <si>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</si>
  <si>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</si>
  <si>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</si>
  <si>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</si>
  <si>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</si>
  <si>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</si>
  <si>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</si>
  <si>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</si>
  <si>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</si>
  <si>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</si>
  <si>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</si>
  <si>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</si>
  <si>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</si>
  <si>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</si>
  <si>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</si>
  <si>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</si>
  <si>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</si>
  <si>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</si>
  <si>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</si>
  <si>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</si>
  <si>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</si>
  <si>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</si>
  <si>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</si>
  <si>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</si>
  <si>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</si>
  <si>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</si>
  <si>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</si>
  <si>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</si>
  <si>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</si>
  <si>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</si>
  <si>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</si>
  <si>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</si>
  <si>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</si>
  <si>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</si>
  <si>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</si>
  <si>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</si>
  <si>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</si>
  <si>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</si>
  <si>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</si>
  <si>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</si>
  <si>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</si>
  <si>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</si>
  <si>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</si>
  <si>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</si>
  <si>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</si>
  <si>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</si>
  <si>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</si>
  <si>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</si>
  <si>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</si>
  <si>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</si>
  <si>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</si>
  <si>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</si>
  <si>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</si>
  <si>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</si>
  <si>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</si>
  <si>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</si>
  <si>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</si>
  <si>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</si>
  <si>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</si>
  <si>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</si>
  <si>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</si>
  <si>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</si>
  <si>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</si>
  <si>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</si>
  <si>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</si>
  <si>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</si>
  <si>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</si>
  <si>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</si>
  <si>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</si>
  <si>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</si>
  <si>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</si>
  <si>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</si>
  <si>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</si>
  <si>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</si>
  <si>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</si>
  <si>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</si>
  <si>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</si>
  <si>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</si>
  <si>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</si>
  <si>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</si>
  <si>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</si>
  <si>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</si>
  <si>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</si>
  <si>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</si>
  <si>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</si>
  <si>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</si>
  <si>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</si>
  <si>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</si>
  <si>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</si>
  <si>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</si>
  <si>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</si>
  <si>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</si>
  <si>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</si>
  <si>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</si>
  <si>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</si>
  <si>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</si>
  <si>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</si>
  <si>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</si>
  <si>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</si>
  <si>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</si>
  <si>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</si>
  <si>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</si>
  <si>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</si>
  <si>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</si>
  <si>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</si>
  <si>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</si>
  <si>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</si>
  <si>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</si>
  <si>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</si>
  <si>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</si>
  <si>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</si>
  <si>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</si>
  <si>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</si>
  <si>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</si>
  <si>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</si>
  <si>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</si>
  <si>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</si>
  <si>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</si>
  <si>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</si>
  <si>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</si>
  <si>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</si>
  <si>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</si>
  <si>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</si>
  <si>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</si>
  <si>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</si>
  <si>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</si>
  <si>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</si>
  <si>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</si>
  <si>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</si>
  <si>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</si>
  <si>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</si>
  <si>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</si>
  <si>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</si>
  <si>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</si>
  <si>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</si>
  <si>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</si>
  <si>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</si>
  <si>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</si>
  <si>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</si>
  <si>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</si>
  <si>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</si>
  <si>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</si>
  <si>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</si>
  <si>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</si>
  <si>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</si>
  <si>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</si>
  <si>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</si>
  <si>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</si>
  <si>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</si>
  <si>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</si>
  <si>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</si>
  <si>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</si>
  <si>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</si>
  <si>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</si>
  <si>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</si>
  <si>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</si>
  <si>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</si>
  <si>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</si>
  <si>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</si>
  <si>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</si>
  <si>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</si>
  <si>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</si>
  <si>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</si>
  <si>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</si>
  <si>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</si>
  <si>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</si>
  <si>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</si>
  <si>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</si>
  <si>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</si>
  <si>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</si>
  <si>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</si>
  <si>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</si>
  <si>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</si>
  <si>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</si>
  <si>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</si>
  <si>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</si>
  <si>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</si>
  <si>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</si>
  <si>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</si>
  <si>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</si>
  <si>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</si>
  <si>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</si>
  <si>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</si>
  <si>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</si>
  <si>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</si>
  <si>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</si>
  <si>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</si>
  <si>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</si>
  <si>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</si>
  <si>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</si>
  <si>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</si>
  <si>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</si>
  <si>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</si>
  <si>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</si>
  <si>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</si>
  <si>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</si>
  <si>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</si>
  <si>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</si>
  <si>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</si>
  <si>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</si>
  <si>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</si>
  <si>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</si>
  <si>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</si>
  <si>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</si>
  <si>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</si>
  <si>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</si>
  <si>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</si>
  <si>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</si>
  <si>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</si>
  <si>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</si>
  <si>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</si>
  <si>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</si>
  <si>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</si>
  <si>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</si>
  <si>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</si>
  <si>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</si>
  <si>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</si>
  <si>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</si>
  <si>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</si>
  <si>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</si>
  <si>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</si>
  <si>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</si>
  <si>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</si>
  <si>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</si>
  <si>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</si>
  <si>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</si>
  <si>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</si>
  <si>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</si>
  <si>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</si>
  <si>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</si>
  <si>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</si>
  <si>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</si>
  <si>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</si>
  <si>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</si>
  <si>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</si>
  <si>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</si>
  <si>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</si>
  <si>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</si>
  <si>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</si>
  <si>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</si>
  <si>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</si>
  <si>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</si>
  <si>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</si>
  <si>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</si>
  <si>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</si>
  <si>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</si>
  <si>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</si>
  <si>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</si>
  <si>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</si>
  <si>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</si>
  <si>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</si>
  <si>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</si>
  <si>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</si>
  <si>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</si>
  <si>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</si>
  <si>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</si>
  <si>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</si>
  <si>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</si>
  <si>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</si>
  <si>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</si>
  <si>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</si>
  <si>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</si>
  <si>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</si>
  <si>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</si>
  <si>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</si>
  <si>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</si>
  <si>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</si>
  <si>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</si>
  <si>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</si>
  <si>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</si>
  <si>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</si>
  <si>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</si>
  <si>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</si>
  <si>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</si>
  <si>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</si>
  <si>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</si>
  <si>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</si>
  <si>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</si>
  <si>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</si>
  <si>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</si>
  <si>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</si>
  <si>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</si>
  <si>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</si>
  <si>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</si>
  <si>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</si>
  <si>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</si>
  <si>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</si>
  <si>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</si>
  <si>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</si>
  <si>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</si>
  <si>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</si>
  <si>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</si>
  <si>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</si>
  <si>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</si>
  <si>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</si>
  <si>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</si>
  <si>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</si>
  <si>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</si>
  <si>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</si>
  <si>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</si>
  <si>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</si>
  <si>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</si>
  <si>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</si>
  <si>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</si>
  <si>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</si>
  <si>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</si>
  <si>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</si>
  <si>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</si>
  <si>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</si>
  <si>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</si>
  <si>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</si>
  <si>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</si>
  <si>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</si>
  <si>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</si>
  <si>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</si>
  <si>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</si>
  <si>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</si>
  <si>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</si>
  <si>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</si>
  <si>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</si>
  <si>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</si>
  <si>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</si>
  <si>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</si>
  <si>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</si>
  <si>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</si>
  <si>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</si>
  <si>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</si>
  <si>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</si>
  <si>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</si>
  <si>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</si>
  <si>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</si>
  <si>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</si>
  <si>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</si>
  <si>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</si>
  <si>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</si>
  <si>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</si>
  <si>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</si>
  <si>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</si>
  <si>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</si>
  <si>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</si>
  <si>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</si>
  <si>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</si>
  <si>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</si>
  <si>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</si>
  <si>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</si>
  <si>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</si>
  <si>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</si>
  <si>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</si>
  <si>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</si>
  <si>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</si>
  <si>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</si>
  <si>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</si>
  <si>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</si>
  <si>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</si>
  <si>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</si>
  <si>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</si>
  <si>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</si>
  <si>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</si>
  <si>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</si>
  <si>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</si>
  <si>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</si>
  <si>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</si>
  <si>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</si>
  <si>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</si>
  <si>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</si>
  <si>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</si>
  <si>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</si>
  <si>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</si>
  <si>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</si>
  <si>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</si>
  <si>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</si>
  <si>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</si>
  <si>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</si>
  <si>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</si>
  <si>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</si>
  <si>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</si>
  <si>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</si>
  <si>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</si>
  <si>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</si>
  <si>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</si>
  <si>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</si>
  <si>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</si>
  <si>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</si>
  <si>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</si>
  <si>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</si>
  <si>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</si>
  <si>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</si>
  <si>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</si>
  <si>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</si>
  <si>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</si>
  <si>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</si>
  <si>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</si>
  <si>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</si>
  <si>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</si>
  <si>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</si>
  <si>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</si>
  <si>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</si>
  <si>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</si>
  <si>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</si>
  <si>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</si>
  <si>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</si>
  <si>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</si>
  <si>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</si>
  <si>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</si>
  <si>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</si>
  <si>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</si>
  <si>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</si>
  <si>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</si>
  <si>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</si>
  <si>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</si>
  <si>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</si>
  <si>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</si>
  <si>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</si>
  <si>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</si>
  <si>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</si>
  <si>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</si>
  <si>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</si>
  <si>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</si>
  <si>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</si>
  <si>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</si>
  <si>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</si>
  <si>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</si>
  <si>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</si>
  <si>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</si>
  <si>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</si>
  <si>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</si>
  <si>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</si>
  <si>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</si>
  <si>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</si>
  <si>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</si>
  <si>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</si>
  <si>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</si>
  <si>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</si>
  <si>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</si>
  <si>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</si>
  <si>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</si>
  <si>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</si>
  <si>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</si>
  <si>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</si>
  <si>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</si>
  <si>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</si>
  <si>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</si>
  <si>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</si>
  <si>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</si>
  <si>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</si>
  <si>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</si>
  <si>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</si>
  <si>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</si>
  <si>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</si>
  <si>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</si>
  <si>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</si>
  <si>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</si>
  <si>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</si>
  <si>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</si>
  <si>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</si>
  <si>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</si>
  <si>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</si>
  <si>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</si>
  <si>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</si>
  <si>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</si>
  <si>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</si>
  <si>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</si>
  <si>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</si>
  <si>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</si>
  <si>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</si>
  <si>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</si>
  <si>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</si>
  <si>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</si>
  <si>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</si>
  <si>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</si>
  <si>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</si>
  <si>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</si>
  <si>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</si>
  <si>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</si>
  <si>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</si>
  <si>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</si>
  <si>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</si>
  <si>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</si>
  <si>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</si>
  <si>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</si>
  <si>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</si>
  <si>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</si>
  <si>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</si>
  <si>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</si>
  <si>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</si>
  <si>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</si>
  <si>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</si>
  <si>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</si>
  <si>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</si>
  <si>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</si>
  <si>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</si>
  <si>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</si>
  <si>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</si>
  <si>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</si>
  <si>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</si>
  <si>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</si>
  <si>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</si>
  <si>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</si>
  <si>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</si>
  <si>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</si>
  <si>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</si>
  <si>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</si>
  <si>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</si>
  <si>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</si>
  <si>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</si>
  <si>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</si>
  <si>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</si>
  <si>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</si>
  <si>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</si>
  <si>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</si>
  <si>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</si>
  <si>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</si>
  <si>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</si>
  <si>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</si>
  <si>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</si>
  <si>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</si>
  <si>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</si>
  <si>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</si>
  <si>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</si>
  <si>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</si>
  <si>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</si>
  <si>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</si>
  <si>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</si>
  <si>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</si>
  <si>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</si>
  <si>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</si>
  <si>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</si>
  <si>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</si>
  <si>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</si>
  <si>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</si>
  <si>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</si>
  <si>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</si>
  <si>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</si>
  <si>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</si>
  <si>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</si>
  <si>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</si>
  <si>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</si>
  <si>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</si>
  <si>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</si>
  <si>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</si>
  <si>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</si>
  <si>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</si>
  <si>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</si>
  <si>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</si>
  <si>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</si>
  <si>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</si>
  <si>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</si>
  <si>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</si>
  <si>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</si>
  <si>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</si>
  <si>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</si>
  <si>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</si>
  <si>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</si>
  <si>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</si>
  <si>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</si>
  <si>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</si>
  <si>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</si>
  <si>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</si>
  <si>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</si>
  <si>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</si>
  <si>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</si>
  <si>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</si>
  <si>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</si>
  <si>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</si>
  <si>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</si>
  <si>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</si>
  <si>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</si>
  <si>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</si>
  <si>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</si>
  <si>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</si>
  <si>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</si>
  <si>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</si>
  <si>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</si>
  <si>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</si>
  <si>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</si>
  <si>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</si>
  <si>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</si>
  <si>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</si>
  <si>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</si>
  <si>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</si>
  <si>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</si>
  <si>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</si>
  <si>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</si>
  <si>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</si>
  <si>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</si>
  <si>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</si>
  <si>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</si>
  <si>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</si>
  <si>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</si>
  <si>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</si>
  <si>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</si>
  <si>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</si>
  <si>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</si>
  <si>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</si>
  <si>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</si>
  <si>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</si>
  <si>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</si>
  <si>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</si>
  <si>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</si>
  <si>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</si>
  <si>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</si>
  <si>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</si>
  <si>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</si>
  <si>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</si>
  <si>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</si>
  <si>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</si>
  <si>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</si>
  <si>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</si>
  <si>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</si>
  <si>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</si>
  <si>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</si>
  <si>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</si>
  <si>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</si>
  <si>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</si>
  <si>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</si>
  <si>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</si>
  <si>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</si>
  <si>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</si>
  <si>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</si>
  <si>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</si>
  <si>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</si>
  <si>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</si>
  <si>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</si>
  <si>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</si>
  <si>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</si>
  <si>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</si>
  <si>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</si>
  <si>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</si>
  <si>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</si>
  <si>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</si>
  <si>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</si>
  <si>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</si>
  <si>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</si>
  <si>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</si>
  <si>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</si>
  <si>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</si>
  <si>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</si>
  <si>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</si>
  <si>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</si>
  <si>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</si>
  <si>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</si>
  <si>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</si>
  <si>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</si>
  <si>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</si>
  <si>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</si>
  <si>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</si>
  <si>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</si>
  <si>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</si>
  <si>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</si>
  <si>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</si>
  <si>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</si>
  <si>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</si>
  <si>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</si>
  <si>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</si>
  <si>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</si>
  <si>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</si>
  <si>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</si>
  <si>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</si>
  <si>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</si>
  <si>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</si>
  <si>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</si>
  <si>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</si>
  <si>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</si>
  <si>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</si>
  <si>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</si>
  <si>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</si>
  <si>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</si>
  <si>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</si>
  <si>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</si>
  <si>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</si>
  <si>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</si>
  <si>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</si>
  <si>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</si>
  <si>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</si>
  <si>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</si>
  <si>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</si>
  <si>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</si>
  <si>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</si>
  <si>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</si>
  <si>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</si>
  <si>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</si>
  <si>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</si>
  <si>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</si>
  <si>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</si>
  <si>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</si>
  <si>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</si>
  <si>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</si>
  <si>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</si>
  <si>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</si>
  <si>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</si>
  <si>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</si>
  <si>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</si>
  <si>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</si>
  <si>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</si>
  <si>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</si>
  <si>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</si>
  <si>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</si>
  <si>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</si>
  <si>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</si>
  <si>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</si>
  <si>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</si>
  <si>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</si>
  <si>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</si>
  <si>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</si>
  <si>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</si>
  <si>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</si>
  <si>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</si>
  <si>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</si>
  <si>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</si>
  <si>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</si>
  <si>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</si>
  <si>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</si>
  <si>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</si>
  <si>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</si>
  <si>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</si>
  <si>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</si>
  <si>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</si>
  <si>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</si>
  <si>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</si>
  <si>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</si>
  <si>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</si>
  <si>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</si>
  <si>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</si>
  <si>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</si>
  <si>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</si>
  <si>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</si>
  <si>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</si>
  <si>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</si>
  <si>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</si>
  <si>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</si>
  <si>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</si>
  <si>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</si>
  <si>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</si>
  <si>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</si>
  <si>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</si>
  <si>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</si>
  <si>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</si>
  <si>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</si>
  <si>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</si>
  <si>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</si>
  <si>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</si>
  <si>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</si>
  <si>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</si>
  <si>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</si>
  <si>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</si>
  <si>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</si>
  <si>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</si>
  <si>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</si>
  <si>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</si>
  <si>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</si>
  <si>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</si>
  <si>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</si>
  <si>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</si>
  <si>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</si>
  <si>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</si>
  <si>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</si>
  <si>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</si>
  <si>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</si>
  <si>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</si>
  <si>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</si>
  <si>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</si>
  <si>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</si>
  <si>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</si>
  <si>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</si>
  <si>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</si>
  <si>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</si>
  <si>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</si>
  <si>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</si>
  <si>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</si>
  <si>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</si>
  <si>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</si>
  <si>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</si>
  <si>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</si>
  <si>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</si>
  <si>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</si>
  <si>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</si>
  <si>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</si>
  <si>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</si>
  <si>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</si>
  <si>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</si>
  <si>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</si>
  <si>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</si>
  <si>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</si>
  <si>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</si>
  <si>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</si>
  <si>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</si>
  <si>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</si>
  <si>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</si>
  <si>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</si>
  <si>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</si>
  <si>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</si>
  <si>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</si>
  <si>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</si>
  <si>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</si>
  <si>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</si>
  <si>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</si>
  <si>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</si>
  <si>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</si>
  <si>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</si>
  <si>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</si>
  <si>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</si>
  <si>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</si>
  <si>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</si>
  <si>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</si>
  <si>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</si>
  <si>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</si>
  <si>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</si>
  <si>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</si>
  <si>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</si>
  <si>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</si>
  <si>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</si>
  <si>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</si>
  <si>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</si>
  <si>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</si>
  <si>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</si>
  <si>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</si>
  <si>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</si>
  <si>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</si>
  <si>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</si>
  <si>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</si>
  <si>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</si>
  <si>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</si>
  <si>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</si>
  <si>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</si>
  <si>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</si>
  <si>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</si>
  <si>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</si>
  <si>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</si>
  <si>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</si>
  <si>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</si>
  <si>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</si>
  <si>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</si>
  <si>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</si>
  <si>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</si>
  <si>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</si>
  <si>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</si>
  <si>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</si>
  <si>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</si>
  <si>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</si>
  <si>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</si>
  <si>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</si>
  <si>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</si>
  <si>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</si>
  <si>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</si>
  <si>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</si>
  <si>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</si>
  <si>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</si>
  <si>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</si>
  <si>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</si>
  <si>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</si>
  <si>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</si>
  <si>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</si>
  <si>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</si>
  <si>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</si>
  <si>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</si>
  <si>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</si>
  <si>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</si>
  <si>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</si>
  <si>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</si>
  <si>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</si>
  <si>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</si>
  <si>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</si>
  <si>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</si>
  <si>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</si>
  <si>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</si>
  <si>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</si>
  <si>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</si>
  <si>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</si>
  <si>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</si>
  <si>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</si>
  <si>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</si>
  <si>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</si>
  <si>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</si>
  <si>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</si>
  <si>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</si>
  <si>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</si>
  <si>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</si>
  <si>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</si>
  <si>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</si>
  <si>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</si>
  <si>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</si>
  <si>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</si>
  <si>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</si>
  <si>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</si>
  <si>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</si>
  <si>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</si>
  <si>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</si>
  <si>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</si>
  <si>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</si>
  <si>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</si>
  <si>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</si>
  <si>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</si>
  <si>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</si>
  <si>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</si>
  <si>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</si>
  <si>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</si>
  <si>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</si>
  <si>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</si>
  <si>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</si>
  <si>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</si>
  <si>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</si>
  <si>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</si>
  <si>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</si>
  <si>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</si>
  <si>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</si>
  <si>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</si>
  <si>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</si>
  <si>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</si>
  <si>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</si>
  <si>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</si>
  <si>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</si>
  <si>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</si>
  <si>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</si>
  <si>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</si>
  <si>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</si>
  <si>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</si>
  <si>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</si>
  <si>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</si>
  <si>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</si>
  <si>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</si>
  <si>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</si>
  <si>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</si>
  <si>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</si>
  <si>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</si>
  <si>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</si>
  <si>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</si>
  <si>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</si>
  <si>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</si>
  <si>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</si>
  <si>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</si>
  <si>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</si>
  <si>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</si>
  <si>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</si>
  <si>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</si>
  <si>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</si>
  <si>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</si>
  <si>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</si>
  <si>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</si>
  <si>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</si>
  <si>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</si>
  <si>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</si>
  <si>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</si>
  <si>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</si>
  <si>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</si>
  <si>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</si>
  <si>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</si>
  <si>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</si>
  <si>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</si>
  <si>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</si>
  <si>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</si>
  <si>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</si>
  <si>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</si>
  <si>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</si>
  <si>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</si>
  <si>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</si>
  <si>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</si>
  <si>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</si>
  <si>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</si>
  <si>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</si>
  <si>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</si>
  <si>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</si>
  <si>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</si>
  <si>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</si>
  <si>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</si>
  <si>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</si>
  <si>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</si>
  <si>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</si>
  <si>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</si>
  <si>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</si>
  <si>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</si>
  <si>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</si>
  <si>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</si>
  <si>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</si>
  <si>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</si>
  <si>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</si>
  <si>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</si>
  <si>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</si>
  <si>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</si>
  <si>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</si>
  <si>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</si>
  <si>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</si>
  <si>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</si>
  <si>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</si>
  <si>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</si>
  <si>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</si>
  <si>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</si>
  <si>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</si>
  <si>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</si>
  <si>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</si>
  <si>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</si>
  <si>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</si>
  <si>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</si>
  <si>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</si>
  <si>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</si>
  <si>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</si>
  <si>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</si>
  <si>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</si>
  <si>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</si>
  <si>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</si>
  <si>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</si>
  <si>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</si>
  <si>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</si>
  <si>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</si>
  <si>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</si>
  <si>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</si>
  <si>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</si>
  <si>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</si>
  <si>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</si>
  <si>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</si>
  <si>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</si>
  <si>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</si>
  <si>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</si>
  <si>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</si>
  <si>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</si>
  <si>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</si>
  <si>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</si>
  <si>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</si>
  <si>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</si>
  <si>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</si>
  <si>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</si>
  <si>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</si>
  <si>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</si>
  <si>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</si>
  <si>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</si>
  <si>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</si>
  <si>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</si>
  <si>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</si>
  <si>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</si>
  <si>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</si>
  <si>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</si>
  <si>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</si>
  <si>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</si>
  <si>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</si>
  <si>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</si>
  <si>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</si>
  <si>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</si>
  <si>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</si>
  <si>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</si>
  <si>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</si>
  <si>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</si>
  <si>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</si>
  <si>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</si>
  <si>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</si>
  <si>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</si>
  <si>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</si>
  <si>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</si>
  <si>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</si>
  <si>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</si>
  <si>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</si>
  <si>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</si>
  <si>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</si>
  <si>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</si>
  <si>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</si>
  <si>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</si>
  <si>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</si>
  <si>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</si>
  <si>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</si>
  <si>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</si>
  <si>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</si>
  <si>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</si>
  <si>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</si>
  <si>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</si>
  <si>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</si>
  <si>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</si>
  <si>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</si>
  <si>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</si>
  <si>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</si>
  <si>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</si>
  <si>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</si>
  <si>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</si>
  <si>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</si>
  <si>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</si>
  <si>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</si>
  <si>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</si>
  <si>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</si>
  <si>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</si>
  <si>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</si>
  <si>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</si>
  <si>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</si>
  <si>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</si>
  <si>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</si>
  <si>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</si>
  <si>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</si>
  <si>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</si>
  <si>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</si>
  <si>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</si>
  <si>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</si>
  <si>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</si>
  <si>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</si>
  <si>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</si>
  <si>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</si>
  <si>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</si>
  <si>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</si>
  <si>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</si>
  <si>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</si>
  <si>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</si>
  <si>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</si>
  <si>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</si>
  <si>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</si>
  <si>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</si>
  <si>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</si>
  <si>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</si>
  <si>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</si>
  <si>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</si>
  <si>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</si>
  <si>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</si>
  <si>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</si>
  <si>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</si>
  <si>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</si>
  <si>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</si>
  <si>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</si>
  <si>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</si>
  <si>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</si>
  <si>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</si>
  <si>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</si>
  <si>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</si>
  <si>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</si>
  <si>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</si>
  <si>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</si>
  <si>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</si>
  <si>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</si>
  <si>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</si>
  <si>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</si>
  <si>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</si>
  <si>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</si>
  <si>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</si>
  <si>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</si>
  <si>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</si>
  <si>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</si>
  <si>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</si>
  <si>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</si>
  <si>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</si>
  <si>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</si>
  <si>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</si>
  <si>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</si>
  <si>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</si>
  <si>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</si>
  <si>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</si>
  <si>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</si>
  <si>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</si>
  <si>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</si>
  <si>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</si>
  <si>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</si>
  <si>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</si>
  <si>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</si>
  <si>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</si>
  <si>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</si>
  <si>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</si>
  <si>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</si>
  <si>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</si>
  <si>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</si>
  <si>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</si>
  <si>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</si>
  <si>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</si>
  <si>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</si>
  <si>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</si>
  <si>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</si>
  <si>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</si>
  <si>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</si>
  <si>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</si>
  <si>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</si>
  <si>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</si>
  <si>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</si>
  <si>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</si>
  <si>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</si>
  <si>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</si>
  <si>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</si>
  <si>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</si>
  <si>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</si>
  <si>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</si>
  <si>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</si>
  <si>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</si>
  <si>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</si>
  <si>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</si>
  <si>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</si>
  <si>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</si>
  <si>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</si>
  <si>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</si>
  <si>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</si>
  <si>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</si>
  <si>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</si>
  <si>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</si>
  <si>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</si>
  <si>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</si>
  <si>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</si>
  <si>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</si>
  <si>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</si>
  <si>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</si>
  <si>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</si>
  <si>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</si>
  <si>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</si>
  <si>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</si>
  <si>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</si>
  <si>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</si>
  <si>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</si>
  <si>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</si>
  <si>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</si>
  <si>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</si>
  <si>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</si>
  <si>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</si>
  <si>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</si>
  <si>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</si>
  <si>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</si>
  <si>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</si>
  <si>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</si>
  <si>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</si>
  <si>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</si>
  <si>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</si>
  <si>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</si>
  <si>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</si>
  <si>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</si>
  <si>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</si>
  <si>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</si>
  <si>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</si>
  <si>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</si>
  <si>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</si>
  <si>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</si>
  <si>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</si>
  <si>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</si>
  <si>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</si>
  <si>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</si>
  <si>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</si>
  <si>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</si>
  <si>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</si>
  <si>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</si>
  <si>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</si>
  <si>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</si>
  <si>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</si>
  <si>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</si>
  <si>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</si>
  <si>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</si>
  <si>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</si>
  <si>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</si>
  <si>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</si>
  <si>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</si>
  <si>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</si>
  <si>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</si>
  <si>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</si>
  <si>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</si>
  <si>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</si>
  <si>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</si>
  <si>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</si>
  <si>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</si>
  <si>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</si>
  <si>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</si>
  <si>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</si>
  <si>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</si>
  <si>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</si>
  <si>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</si>
  <si>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</si>
  <si>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</si>
  <si>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</si>
  <si>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</si>
  <si>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</si>
  <si>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</si>
  <si>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</si>
  <si>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</si>
  <si>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</si>
  <si>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</si>
  <si>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</si>
  <si>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</si>
  <si>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</si>
  <si>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</si>
  <si>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</si>
  <si>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</si>
  <si>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</si>
  <si>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</si>
  <si>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</si>
  <si>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</si>
  <si>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</si>
  <si>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</si>
  <si>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</si>
  <si>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</si>
  <si>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</si>
  <si>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</si>
  <si>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</si>
  <si>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</si>
  <si>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</si>
  <si>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</si>
  <si>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</si>
  <si>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</si>
  <si>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</si>
  <si>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</si>
  <si>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</si>
  <si>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</si>
  <si>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</si>
  <si>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</si>
  <si>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</si>
  <si>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</si>
  <si>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</si>
  <si>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</si>
  <si>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</si>
  <si>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</si>
  <si>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</si>
  <si>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</si>
  <si>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</si>
  <si>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</si>
  <si>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</si>
  <si>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</si>
  <si>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</si>
  <si>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</si>
  <si>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</si>
  <si>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</si>
  <si>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</si>
  <si>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</si>
  <si>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</si>
  <si>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</si>
  <si>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</si>
  <si>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</si>
  <si>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</si>
  <si>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</si>
  <si>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</si>
  <si>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</si>
  <si>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</si>
  <si>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</si>
  <si>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</si>
  <si>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</si>
  <si>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</si>
  <si>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</si>
  <si>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</si>
  <si>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</si>
  <si>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</si>
  <si>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</si>
  <si>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</si>
  <si>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</si>
  <si>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</si>
  <si>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</si>
  <si>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</si>
  <si>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</si>
  <si>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</si>
  <si>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</si>
  <si>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</si>
  <si>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</si>
  <si>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</si>
  <si>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</si>
  <si>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</si>
  <si>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</si>
  <si>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</si>
  <si>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</si>
  <si>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</si>
  <si>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</si>
  <si>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</si>
  <si>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</si>
  <si>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</si>
  <si>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</si>
  <si>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</si>
  <si>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</si>
  <si>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</si>
  <si>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</si>
  <si>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</si>
  <si>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</si>
  <si>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</si>
  <si>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</si>
  <si>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</si>
  <si>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</si>
  <si>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</si>
  <si>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</si>
  <si>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</si>
  <si>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</si>
  <si>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</si>
  <si>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</si>
  <si>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</si>
  <si>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</si>
  <si>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</si>
  <si>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</si>
  <si>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</si>
  <si>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</si>
  <si>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</si>
  <si>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</si>
  <si>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</si>
  <si>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</si>
  <si>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</si>
  <si>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</si>
  <si>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</si>
  <si>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</si>
  <si>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</si>
  <si>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</si>
  <si>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</si>
  <si>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</si>
  <si>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</si>
  <si>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</si>
  <si>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</si>
  <si>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</si>
  <si>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</si>
  <si>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</si>
  <si>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</si>
  <si>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</si>
  <si>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</si>
  <si>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</si>
  <si>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</si>
  <si>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</si>
  <si>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</si>
  <si>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</si>
  <si>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</si>
  <si>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</si>
  <si>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</si>
  <si>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</si>
  <si>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</si>
  <si>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</si>
  <si>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</si>
  <si>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</si>
  <si>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</si>
  <si>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</si>
  <si>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</si>
  <si>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</si>
  <si>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</si>
  <si>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</si>
  <si>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</si>
  <si>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</si>
  <si>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</si>
  <si>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</si>
  <si>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</si>
  <si>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</si>
  <si>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</si>
  <si>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</si>
  <si>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</si>
  <si>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</si>
  <si>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</si>
  <si>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</si>
  <si>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</si>
  <si>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</si>
  <si>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</si>
  <si>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</si>
  <si>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</si>
  <si>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</si>
  <si>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</si>
  <si>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</si>
  <si>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</si>
  <si>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</si>
  <si>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</si>
  <si>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</si>
  <si>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</si>
  <si>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</si>
  <si>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</si>
  <si>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</si>
  <si>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</si>
  <si>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</si>
  <si>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</si>
  <si>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</si>
  <si>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</si>
  <si>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</si>
  <si>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</si>
  <si>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</si>
  <si>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</si>
  <si>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</si>
  <si>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</si>
  <si>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</si>
  <si>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</si>
  <si>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</si>
  <si>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</si>
  <si>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</si>
  <si>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</si>
  <si>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</si>
  <si>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</si>
  <si>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</si>
  <si>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</si>
  <si>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</si>
  <si>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</si>
  <si>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</si>
  <si>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</si>
  <si>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</si>
  <si>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</si>
  <si>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</si>
  <si>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</si>
  <si>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</si>
  <si>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</si>
  <si>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</si>
  <si>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</si>
  <si>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</si>
  <si>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</si>
  <si>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</si>
  <si>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</si>
  <si>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</si>
  <si>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</si>
  <si>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</si>
  <si>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</si>
  <si>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</si>
  <si>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</si>
  <si>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</si>
  <si>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</si>
  <si>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</si>
  <si>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</si>
  <si>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</si>
  <si>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</si>
  <si>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</si>
  <si>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</si>
  <si>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</si>
  <si>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</si>
  <si>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</si>
  <si>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</si>
  <si>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</si>
  <si>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</si>
  <si>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</si>
  <si>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</si>
  <si>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</si>
  <si>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</si>
  <si>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</si>
  <si>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</si>
  <si>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</si>
  <si>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</si>
  <si>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</si>
  <si>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</si>
  <si>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</si>
  <si>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</si>
  <si>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</si>
  <si>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</si>
  <si>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</si>
  <si>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</si>
  <si>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</si>
  <si>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</si>
  <si>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</si>
  <si>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</si>
  <si>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</si>
  <si>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</si>
  <si>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</si>
  <si>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</si>
  <si>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</si>
  <si>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</si>
  <si>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</si>
  <si>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</si>
  <si>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</si>
  <si>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</si>
  <si>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</si>
  <si>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</si>
  <si>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</si>
  <si>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</si>
  <si>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</si>
  <si>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</si>
  <si>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</si>
  <si>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</si>
  <si>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</si>
  <si>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</si>
  <si>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</si>
  <si>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</si>
  <si>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</si>
  <si>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</si>
  <si>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</si>
  <si>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</si>
  <si>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</si>
  <si>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</si>
  <si>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</si>
  <si>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</si>
  <si>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</si>
  <si>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</si>
  <si>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</si>
  <si>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</si>
  <si>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</si>
  <si>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</si>
  <si>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</si>
  <si>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</si>
  <si>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</si>
  <si>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</si>
  <si>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</si>
  <si>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</si>
  <si>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</si>
  <si>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</si>
  <si>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</si>
  <si>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</si>
  <si>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</si>
  <si>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</si>
  <si>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</si>
  <si>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</si>
  <si>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</si>
  <si>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</si>
  <si>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</si>
  <si>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</si>
  <si>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</si>
  <si>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</si>
  <si>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</si>
  <si>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</si>
  <si>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</si>
  <si>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</si>
  <si>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</si>
  <si>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</si>
  <si>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</si>
  <si>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</si>
  <si>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</si>
  <si>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</si>
  <si>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</si>
  <si>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</si>
  <si>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</si>
  <si>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</si>
  <si>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</si>
  <si>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</si>
  <si>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</si>
  <si>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</si>
  <si>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</si>
  <si>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</si>
  <si>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</si>
  <si>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</si>
  <si>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</si>
  <si>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</si>
  <si>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</si>
  <si>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</si>
  <si>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</si>
  <si>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</si>
  <si>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</si>
  <si>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</si>
  <si>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</si>
  <si>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</si>
  <si>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</si>
  <si>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</si>
  <si>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</si>
  <si>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</si>
  <si>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</si>
  <si>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</si>
  <si>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</si>
  <si>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</si>
  <si>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</si>
  <si>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</si>
  <si>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</si>
  <si>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</si>
  <si>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</si>
  <si>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</si>
  <si>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</si>
  <si>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</si>
  <si>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</si>
  <si>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</si>
  <si>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</si>
  <si>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</si>
  <si>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</si>
  <si>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</si>
  <si>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</si>
  <si>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</si>
  <si>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</si>
  <si>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</si>
  <si>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</si>
  <si>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</si>
  <si>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</si>
  <si>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</si>
  <si>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</si>
  <si>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</si>
  <si>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</si>
  <si>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</si>
  <si>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</si>
  <si>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</si>
  <si>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</si>
  <si>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</si>
  <si>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</si>
  <si>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</si>
  <si>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</si>
  <si>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</si>
  <si>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</si>
  <si>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</si>
  <si>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</si>
  <si>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</si>
  <si>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</si>
  <si>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</si>
  <si>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</si>
  <si>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</si>
  <si>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</si>
  <si>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</si>
  <si>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</si>
  <si>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</si>
  <si>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</si>
  <si>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</si>
  <si>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</si>
  <si>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</si>
  <si>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</si>
  <si>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</si>
  <si>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</si>
  <si>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</si>
  <si>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</si>
  <si>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</si>
  <si>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</si>
  <si>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</si>
  <si>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</si>
  <si>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</si>
  <si>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</si>
  <si>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</si>
  <si>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</si>
  <si>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</si>
  <si>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</si>
  <si>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</si>
  <si>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</si>
  <si>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</si>
  <si>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</si>
  <si>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</si>
  <si>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</si>
  <si>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</si>
  <si>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</si>
  <si>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</si>
  <si>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</si>
  <si>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</si>
  <si>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</si>
  <si>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</si>
  <si>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</si>
  <si>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</si>
  <si>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</si>
  <si>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</si>
  <si>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</si>
  <si>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</si>
  <si>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</si>
  <si>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</si>
  <si>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</si>
  <si>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</si>
  <si>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</si>
  <si>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</si>
  <si>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</si>
  <si>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</si>
  <si>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</si>
  <si>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</si>
  <si>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</si>
  <si>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</si>
  <si>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</si>
  <si>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</si>
  <si>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</si>
  <si>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</si>
  <si>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</si>
  <si>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</si>
  <si>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</si>
  <si>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</si>
  <si>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</si>
  <si>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</si>
  <si>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</si>
  <si>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</si>
  <si>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</si>
  <si>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</si>
  <si>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</si>
  <si>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</si>
  <si>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</si>
  <si>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</si>
  <si>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</si>
  <si>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</si>
  <si>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</si>
  <si>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</si>
  <si>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</si>
  <si>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</si>
  <si>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</si>
  <si>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</si>
  <si>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</si>
  <si>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</si>
  <si>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</si>
  <si>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</si>
  <si>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</si>
  <si>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</si>
  <si>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</si>
  <si>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</si>
  <si>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</si>
  <si>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</si>
  <si>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</si>
  <si>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</si>
  <si>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</si>
  <si>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</si>
  <si>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</si>
  <si>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</si>
  <si>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</si>
  <si>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</si>
  <si>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</si>
  <si>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</si>
  <si>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</si>
  <si>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</si>
  <si>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</si>
  <si>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</si>
  <si>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</si>
  <si>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</si>
  <si>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</si>
  <si>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</si>
  <si>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</si>
  <si>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</si>
  <si>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</si>
  <si>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</si>
  <si>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</si>
  <si>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</si>
  <si>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</si>
  <si>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</si>
  <si>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</si>
  <si>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</si>
  <si>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</si>
  <si>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</si>
  <si>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</si>
  <si>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</si>
  <si>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</si>
  <si>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</si>
  <si>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</si>
  <si>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</si>
  <si>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</si>
  <si>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</si>
  <si>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</si>
  <si>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</si>
  <si>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</si>
  <si>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</si>
  <si>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</si>
  <si>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</si>
  <si>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</si>
  <si>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</si>
  <si>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</si>
  <si>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</si>
  <si>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</si>
  <si>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</si>
  <si>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</si>
  <si>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</si>
  <si>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</si>
  <si>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</si>
  <si>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</si>
  <si>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</si>
  <si>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</si>
  <si>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</si>
  <si>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</si>
  <si>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</si>
  <si>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</si>
  <si>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</si>
  <si>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</si>
  <si>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</si>
  <si>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</si>
  <si>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</si>
  <si>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</si>
  <si>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</si>
  <si>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</si>
  <si>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</si>
  <si>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</si>
  <si>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</si>
  <si>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</si>
  <si>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</si>
  <si>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</si>
  <si>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</si>
  <si>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</si>
  <si>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</si>
  <si>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</si>
  <si>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</si>
  <si>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</si>
  <si>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</si>
  <si>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</si>
  <si>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</si>
  <si>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</si>
  <si>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</si>
  <si>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</si>
  <si>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</si>
  <si>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</si>
  <si>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</si>
  <si>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</si>
  <si>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</si>
  <si>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</si>
  <si>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</si>
  <si>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</si>
  <si>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</si>
  <si>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</si>
  <si>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</si>
  <si>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</si>
  <si>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</si>
  <si>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</si>
  <si>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</si>
  <si>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</si>
  <si>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</si>
  <si>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</si>
  <si>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</si>
  <si>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</si>
  <si>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</si>
  <si>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</si>
  <si>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</si>
  <si>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</si>
  <si>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</si>
  <si>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</si>
  <si>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</si>
  <si>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</si>
  <si>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</si>
  <si>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</si>
  <si>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</si>
  <si>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</si>
  <si>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</si>
  <si>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</si>
  <si>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</si>
  <si>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</si>
  <si>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</si>
  <si>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</si>
  <si>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</si>
  <si>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</si>
  <si>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</si>
  <si>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</si>
  <si>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</si>
  <si>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</si>
  <si>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</si>
  <si>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</si>
  <si>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</si>
  <si>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</si>
  <si>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</si>
  <si>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</si>
  <si>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</si>
  <si>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</si>
  <si>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</si>
  <si>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</si>
  <si>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</si>
  <si>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</si>
  <si>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</si>
  <si>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</si>
  <si>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</si>
  <si>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</si>
  <si>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</si>
  <si>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</si>
  <si>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</si>
  <si>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</si>
  <si>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</si>
  <si>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</si>
  <si>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</si>
  <si>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</si>
  <si>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</si>
  <si>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</si>
  <si>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</si>
  <si>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</si>
  <si>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</si>
  <si>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</si>
  <si>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</si>
  <si>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</si>
  <si>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</si>
  <si>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</si>
  <si>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</si>
  <si>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</si>
  <si>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</si>
  <si>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</si>
  <si>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</si>
  <si>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</si>
  <si>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</si>
  <si>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</si>
  <si>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</si>
  <si>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</si>
  <si>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</si>
  <si>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</si>
  <si>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</si>
  <si>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</si>
  <si>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</si>
  <si>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</si>
  <si>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</si>
  <si>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</si>
  <si>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</si>
  <si>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</si>
  <si>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</si>
  <si>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</si>
  <si>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</si>
  <si>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</si>
  <si>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</si>
  <si>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</si>
  <si>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</si>
  <si>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</si>
  <si>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</si>
  <si>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</si>
  <si>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</si>
  <si>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</si>
  <si>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</si>
  <si>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</si>
  <si>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</si>
  <si>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</si>
  <si>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</si>
  <si>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</si>
  <si>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</si>
  <si>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</si>
  <si>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</si>
  <si>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</si>
  <si>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</si>
  <si>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</si>
  <si>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</si>
  <si>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</si>
  <si>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</si>
  <si>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</si>
  <si>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</si>
  <si>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</si>
  <si>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</si>
  <si>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</si>
  <si>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</si>
  <si>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</si>
  <si>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</si>
  <si>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</si>
  <si>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</si>
  <si>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</si>
  <si>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</si>
  <si>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</si>
  <si>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</si>
  <si>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</si>
  <si>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</si>
  <si>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</si>
  <si>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</si>
  <si>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</si>
  <si>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</si>
  <si>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</si>
  <si>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</si>
  <si>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</si>
  <si>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</si>
  <si>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</si>
  <si>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</si>
  <si>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</si>
  <si>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</si>
  <si>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</si>
  <si>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</si>
  <si>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</si>
  <si>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</si>
  <si>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</si>
  <si>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</si>
  <si>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</si>
  <si>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</si>
  <si>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</si>
  <si>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</si>
  <si>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</si>
  <si>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</si>
  <si>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</si>
  <si>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</si>
  <si>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</si>
  <si>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</si>
  <si>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</si>
  <si>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</si>
  <si>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</si>
  <si>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</si>
  <si>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</si>
  <si>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</si>
  <si>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</si>
  <si>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</si>
  <si>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</si>
  <si>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</si>
  <si>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</si>
  <si>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</si>
  <si>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</si>
  <si>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</si>
  <si>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</si>
  <si>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</si>
  <si>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</si>
  <si>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</si>
  <si>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</si>
  <si>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</si>
  <si>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</si>
  <si>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</si>
  <si>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</si>
  <si>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</si>
  <si>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</si>
  <si>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</si>
  <si>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</si>
  <si>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</si>
  <si>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</si>
  <si>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</si>
  <si>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</si>
  <si>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</si>
  <si>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</si>
  <si>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</si>
  <si>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</si>
  <si>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</si>
  <si>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</si>
  <si>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</si>
  <si>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</si>
  <si>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</si>
  <si>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</si>
  <si>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</si>
  <si>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</si>
  <si>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</si>
  <si>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</si>
  <si>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</si>
  <si>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</si>
  <si>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</si>
  <si>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</si>
  <si>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</si>
  <si>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</si>
  <si>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</si>
  <si>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</si>
  <si>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</si>
  <si>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</si>
  <si>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</si>
  <si>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</si>
  <si>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</si>
  <si>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</si>
  <si>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</si>
  <si>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</si>
  <si>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</si>
  <si>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</si>
  <si>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</si>
  <si>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</si>
  <si>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</si>
  <si>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</si>
  <si>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</si>
  <si>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</si>
  <si>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</si>
  <si>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</si>
  <si>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</si>
  <si>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</si>
  <si>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</si>
  <si>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</si>
  <si>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</si>
  <si>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</si>
  <si>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</si>
  <si>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</si>
  <si>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</si>
  <si>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</si>
  <si>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</si>
  <si>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</si>
  <si>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</si>
  <si>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</si>
  <si>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</si>
  <si>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</si>
  <si>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</si>
  <si>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</si>
  <si>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</si>
  <si>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</si>
  <si>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</si>
  <si>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</si>
  <si>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</si>
  <si>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</si>
  <si>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</si>
  <si>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</si>
  <si>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</si>
  <si>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</si>
  <si>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</si>
  <si>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</si>
  <si>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</si>
  <si>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</si>
  <si>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</si>
  <si>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</si>
  <si>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</si>
  <si>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</si>
  <si>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</si>
  <si>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</si>
  <si>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</si>
  <si>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</si>
  <si>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</si>
  <si>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</si>
  <si>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</si>
  <si>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</si>
  <si>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</si>
  <si>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</si>
  <si>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</si>
  <si>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</si>
  <si>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</si>
  <si>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</si>
  <si>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</si>
  <si>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</si>
  <si>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</si>
  <si>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</si>
  <si>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</si>
  <si>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</si>
  <si>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</si>
  <si>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</si>
  <si>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</si>
  <si>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</si>
  <si>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</si>
  <si>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</si>
  <si>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</si>
  <si>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</si>
  <si>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</si>
  <si>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</si>
  <si>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</si>
  <si>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</si>
  <si>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</si>
  <si>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</si>
  <si>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</si>
  <si>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</si>
  <si>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</si>
  <si>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</si>
  <si>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</si>
  <si>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</si>
  <si>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</si>
  <si>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</si>
  <si>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</si>
  <si>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</si>
  <si>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</si>
  <si>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</si>
  <si>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</si>
  <si>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</si>
  <si>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</si>
  <si>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</si>
  <si>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</si>
  <si>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</si>
  <si>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</si>
  <si>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</si>
  <si>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</si>
  <si>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</si>
  <si>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</si>
  <si>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</si>
  <si>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</si>
  <si>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</si>
  <si>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</si>
  <si>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</si>
  <si>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</si>
  <si>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</si>
  <si>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</si>
  <si>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</si>
  <si>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</si>
  <si>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</si>
  <si>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</si>
  <si>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</si>
  <si>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</si>
  <si>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</si>
  <si>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</si>
  <si>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</si>
  <si>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</si>
  <si>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</si>
  <si>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</si>
  <si>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</si>
  <si>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</si>
  <si>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</si>
  <si>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</si>
  <si>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</si>
  <si>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</si>
  <si>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</si>
  <si>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</si>
  <si>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</si>
  <si>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</si>
  <si>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</si>
  <si>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</si>
  <si>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</si>
  <si>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</si>
  <si>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</si>
  <si>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</si>
  <si>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</si>
  <si>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</si>
  <si>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</si>
  <si>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</si>
  <si>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</si>
  <si>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</si>
  <si>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</si>
  <si>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</si>
  <si>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</si>
  <si>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</si>
  <si>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</si>
  <si>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</si>
  <si>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</si>
  <si>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</si>
  <si>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</si>
  <si>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</si>
  <si>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</si>
  <si>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</si>
  <si>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</si>
  <si>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</si>
  <si>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</si>
  <si>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</si>
  <si>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</si>
  <si>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</si>
  <si>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</si>
  <si>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</si>
  <si>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</si>
  <si>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</si>
  <si>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</si>
  <si>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</si>
  <si>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</si>
  <si>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</si>
  <si>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</si>
  <si>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</si>
  <si>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</si>
  <si>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</si>
  <si>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</si>
  <si>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</si>
  <si>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</si>
  <si>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</si>
  <si>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</si>
  <si>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</si>
  <si>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</si>
  <si>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</si>
  <si>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</si>
  <si>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</si>
  <si>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</si>
  <si>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</si>
  <si>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</si>
  <si>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</si>
  <si>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</si>
  <si>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</si>
  <si>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</si>
  <si>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</si>
  <si>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</si>
  <si>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</si>
  <si>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</si>
  <si>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</si>
  <si>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</si>
  <si>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</si>
  <si>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</si>
  <si>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</si>
  <si>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</si>
  <si>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</si>
  <si>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</si>
  <si>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</si>
  <si>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</si>
  <si>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</si>
  <si>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</si>
  <si>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</si>
  <si>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</si>
  <si>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</si>
  <si>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</si>
  <si>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</si>
  <si>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</si>
  <si>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</si>
  <si>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</si>
  <si>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</si>
  <si>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</si>
  <si>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</si>
  <si>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</si>
  <si>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</si>
  <si>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</si>
  <si>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</si>
  <si>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</si>
  <si>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</si>
  <si>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</si>
  <si>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</si>
  <si>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</si>
  <si>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</si>
  <si>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</si>
  <si>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</si>
  <si>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</si>
  <si>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</si>
  <si>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</si>
  <si>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</si>
  <si>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</si>
  <si>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</si>
  <si>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</si>
  <si>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</si>
  <si>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</si>
  <si>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</si>
  <si>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</si>
  <si>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</si>
  <si>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</si>
  <si>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</si>
  <si>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</si>
  <si>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</si>
  <si>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</si>
  <si>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</si>
  <si>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</si>
  <si>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</si>
  <si>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</si>
  <si>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</si>
  <si>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</si>
  <si>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</si>
  <si>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</si>
  <si>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</si>
  <si>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</si>
  <si>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</si>
  <si>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</si>
  <si>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</si>
  <si>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</si>
  <si>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</si>
  <si>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</si>
  <si>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</si>
  <si>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</si>
  <si>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</si>
  <si>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</si>
  <si>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</si>
  <si>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</si>
  <si>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</si>
  <si>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</si>
  <si>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</si>
  <si>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</si>
  <si>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</si>
  <si>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</si>
  <si>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</si>
  <si>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</si>
  <si>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</si>
  <si>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</si>
  <si>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</si>
  <si>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</si>
  <si>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</si>
  <si>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</si>
  <si>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</si>
  <si>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</si>
  <si>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</si>
  <si>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</si>
  <si>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</si>
  <si>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</si>
  <si>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</si>
  <si>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</si>
  <si>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</si>
  <si>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</si>
  <si>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</si>
  <si>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</si>
  <si>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</si>
  <si>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</si>
  <si>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</si>
  <si>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</si>
  <si>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</si>
  <si>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</si>
  <si>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</si>
  <si>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</si>
  <si>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</si>
  <si>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</si>
  <si>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</si>
  <si>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</si>
  <si>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</si>
  <si>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</si>
  <si>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</si>
  <si>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</si>
  <si>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</si>
  <si>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</si>
  <si>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</si>
  <si>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</si>
  <si>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</si>
  <si>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</si>
  <si>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</si>
  <si>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</si>
  <si>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</si>
  <si>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</si>
  <si>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</si>
  <si>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</si>
  <si>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</si>
  <si>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</si>
  <si>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</si>
  <si>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</si>
  <si>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</si>
  <si>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</si>
  <si>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</si>
  <si>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</si>
  <si>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</si>
  <si>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</si>
  <si>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</si>
  <si>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</si>
  <si>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</si>
  <si>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</si>
  <si>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</si>
  <si>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</si>
  <si>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</si>
  <si>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</si>
  <si>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</si>
  <si>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</si>
  <si>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</si>
  <si>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</si>
  <si>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</si>
  <si>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</si>
  <si>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</si>
  <si>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</si>
  <si>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</si>
  <si>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</si>
  <si>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</si>
  <si>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</si>
  <si>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</si>
  <si>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</si>
  <si>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</si>
  <si>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</si>
  <si>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</si>
  <si>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</si>
  <si>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</si>
  <si>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</si>
  <si>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</si>
  <si>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</si>
  <si>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</si>
  <si>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</si>
  <si>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</si>
  <si>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</si>
  <si>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</si>
  <si>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</si>
  <si>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</si>
  <si>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</si>
  <si>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</si>
  <si>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</si>
  <si>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</si>
  <si>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</si>
  <si>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</si>
  <si>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</si>
  <si>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</si>
  <si>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</si>
  <si>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</si>
  <si>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</si>
  <si>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</si>
  <si>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</si>
  <si>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</si>
  <si>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</si>
  <si>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</si>
  <si>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</si>
  <si>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</si>
  <si>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</si>
  <si>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</si>
  <si>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</si>
  <si>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</si>
  <si>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</si>
  <si>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</si>
  <si>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</si>
  <si>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</si>
  <si>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</si>
  <si>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</si>
  <si>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</si>
  <si>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</si>
  <si>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</si>
  <si>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</si>
  <si>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</si>
  <si>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</si>
  <si>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</si>
  <si>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</si>
  <si>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</si>
  <si>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</si>
  <si>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</si>
  <si>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</si>
  <si>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</si>
  <si>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</si>
  <si>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</si>
  <si>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</si>
  <si>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</si>
  <si>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</si>
  <si>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</si>
  <si>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</si>
  <si>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</si>
  <si>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</si>
  <si>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</si>
  <si>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</si>
  <si>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</si>
  <si>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</si>
  <si>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</si>
  <si>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</si>
  <si>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</si>
  <si>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</si>
  <si>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</si>
  <si>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</si>
  <si>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</si>
  <si>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</si>
  <si>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</si>
  <si>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</si>
  <si>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</si>
  <si>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</si>
  <si>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</si>
  <si>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</si>
  <si>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</si>
  <si>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</si>
  <si>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</si>
  <si>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</si>
  <si>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</si>
  <si>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</si>
  <si>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</si>
  <si>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</si>
  <si>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</si>
  <si>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</si>
  <si>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</si>
  <si>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</si>
  <si>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</si>
  <si>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</si>
  <si>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</si>
  <si>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</si>
  <si>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</si>
  <si>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</si>
  <si>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</si>
  <si>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</si>
  <si>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</si>
  <si>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</si>
  <si>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</si>
  <si>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</si>
  <si>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</si>
  <si>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</si>
  <si>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</si>
  <si>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</si>
  <si>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</si>
  <si>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</si>
  <si>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</si>
  <si>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</si>
  <si>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</si>
  <si>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</si>
  <si>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</si>
  <si>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</si>
  <si>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</si>
  <si>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</si>
  <si>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</si>
  <si>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</si>
  <si>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</si>
  <si>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</si>
  <si>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</si>
  <si>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</si>
  <si>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</si>
  <si>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</si>
  <si>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</si>
  <si>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</si>
  <si>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</si>
  <si>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</si>
  <si>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</si>
  <si>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</si>
  <si>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</si>
  <si>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</si>
  <si>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</si>
  <si>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</si>
  <si>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</si>
  <si>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</si>
  <si>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</si>
  <si>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</si>
  <si>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</si>
  <si>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</si>
  <si>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</si>
  <si>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</si>
  <si>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</si>
  <si>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</si>
  <si>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</si>
  <si>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</si>
  <si>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</si>
  <si>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</si>
  <si>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</si>
  <si>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</si>
  <si>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</si>
  <si>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</si>
  <si>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</si>
  <si>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</si>
  <si>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</si>
  <si>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</si>
  <si>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</si>
  <si>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</si>
  <si>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</si>
  <si>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</si>
  <si>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</si>
  <si>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</si>
  <si>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</si>
  <si>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</si>
  <si>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</si>
  <si>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</si>
  <si>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</si>
  <si>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</si>
  <si>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</si>
  <si>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</si>
  <si>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</si>
  <si>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</si>
  <si>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</si>
  <si>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</si>
  <si>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</si>
  <si>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</si>
  <si>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</si>
  <si>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</si>
  <si>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</si>
  <si>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</si>
  <si>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</si>
  <si>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</si>
  <si>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</si>
  <si>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</si>
  <si>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</si>
  <si>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</si>
  <si>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</si>
  <si>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</si>
  <si>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</si>
  <si>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</si>
  <si>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</si>
  <si>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</si>
  <si>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</si>
  <si>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</si>
  <si>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</si>
  <si>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</si>
  <si>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</si>
  <si>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</si>
  <si>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</si>
  <si>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</si>
  <si>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</si>
  <si>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</si>
  <si>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</si>
  <si>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</si>
  <si>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</si>
  <si>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</si>
  <si>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</si>
  <si>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</si>
  <si>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</si>
  <si>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</si>
  <si>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</si>
  <si>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</si>
  <si>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</si>
  <si>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</si>
  <si>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</si>
  <si>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</si>
  <si>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</si>
  <si>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</si>
  <si>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</si>
  <si>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</si>
  <si>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</si>
  <si>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</si>
  <si>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</si>
  <si>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</si>
  <si>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</si>
  <si>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</si>
  <si>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</si>
  <si>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</si>
  <si>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</si>
  <si>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</si>
  <si>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</si>
  <si>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</si>
  <si>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</si>
  <si>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</si>
  <si>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</si>
  <si>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</si>
  <si>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</si>
  <si>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</si>
  <si>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</si>
  <si>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</si>
  <si>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</si>
  <si>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</si>
  <si>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</si>
  <si>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</si>
  <si>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</si>
  <si>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</si>
  <si>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</si>
  <si>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</si>
  <si>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</si>
  <si>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</si>
  <si>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</si>
  <si>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</si>
  <si>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</si>
  <si>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</si>
  <si>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</si>
  <si>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</si>
  <si>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</si>
  <si>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</si>
  <si>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</si>
  <si>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</si>
  <si>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</si>
  <si>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</si>
  <si>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</si>
  <si>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</si>
  <si>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</si>
  <si>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</si>
  <si>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</si>
  <si>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</si>
  <si>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</si>
  <si>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</si>
  <si>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</si>
  <si>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</si>
  <si>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</si>
  <si>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</si>
  <si>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</si>
  <si>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</si>
  <si>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</si>
  <si>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</si>
  <si>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</si>
  <si>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</si>
  <si>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</si>
  <si>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</si>
  <si>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</si>
  <si>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</si>
  <si>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</si>
  <si>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</si>
  <si>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</si>
  <si>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</si>
  <si>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</si>
  <si>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</si>
  <si>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</si>
  <si>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</si>
  <si>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</si>
  <si>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</si>
  <si>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</si>
  <si>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</si>
  <si>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</si>
  <si>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</si>
  <si>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</si>
  <si>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</si>
  <si>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</si>
  <si>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</si>
  <si>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</si>
  <si>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</si>
  <si>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</si>
  <si>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</si>
  <si>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</si>
  <si>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</si>
  <si>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</si>
  <si>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</si>
  <si>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</si>
  <si>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</si>
  <si>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</si>
  <si>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</si>
  <si>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</si>
  <si>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</si>
  <si>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</si>
  <si>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</si>
  <si>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</si>
  <si>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</si>
  <si>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</si>
  <si>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</si>
  <si>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</si>
  <si>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</si>
  <si>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</si>
  <si>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</si>
  <si>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</si>
  <si>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</si>
  <si>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</si>
  <si>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</si>
  <si>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</si>
  <si>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</si>
  <si>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</si>
  <si>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</si>
  <si>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</si>
  <si>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</si>
  <si>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</si>
  <si>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</si>
  <si>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</si>
  <si>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</si>
  <si>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</si>
  <si>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</si>
  <si>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</si>
  <si>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</si>
  <si>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</si>
  <si>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</si>
  <si>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</si>
  <si>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</si>
  <si>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</si>
  <si>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</si>
  <si>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</si>
  <si>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</si>
  <si>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</si>
  <si>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</si>
  <si>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</si>
  <si>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</si>
  <si>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</si>
  <si>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</si>
  <si>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</si>
  <si>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</si>
  <si>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</si>
  <si>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</si>
  <si>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</si>
  <si>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</si>
  <si>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</si>
  <si>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</si>
  <si>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</si>
  <si>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</si>
  <si>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</si>
  <si>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</si>
  <si>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</si>
  <si>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</si>
  <si>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</si>
  <si>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</si>
  <si>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</si>
  <si>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</si>
  <si>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</si>
  <si>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</si>
  <si>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</si>
  <si>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</si>
  <si>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</si>
  <si>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</si>
  <si>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</si>
  <si>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</si>
  <si>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</si>
  <si>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</si>
  <si>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</si>
  <si>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</si>
  <si>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</si>
  <si>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</si>
  <si>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</si>
  <si>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</si>
  <si>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</si>
  <si>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</si>
  <si>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</si>
  <si>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</si>
  <si>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</si>
  <si>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</si>
  <si>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</si>
  <si>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</si>
  <si>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</si>
  <si>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</si>
  <si>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</si>
  <si>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</si>
  <si>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</si>
  <si>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</si>
  <si>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</si>
  <si>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</si>
  <si>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</si>
  <si>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</si>
  <si>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</si>
  <si>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</si>
  <si>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</si>
  <si>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</si>
  <si>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</si>
  <si>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</si>
  <si>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</si>
  <si>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</si>
  <si>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</si>
  <si>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</si>
  <si>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</si>
  <si>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</si>
  <si>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</si>
  <si>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</si>
  <si>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</si>
  <si>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</si>
  <si>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</si>
  <si>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</si>
  <si>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</si>
  <si>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</si>
  <si>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</si>
  <si>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</si>
  <si>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</si>
  <si>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</si>
  <si>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</si>
  <si>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</si>
  <si>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</si>
  <si>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</si>
  <si>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</si>
  <si>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</si>
  <si>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</si>
  <si>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</si>
  <si>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</si>
  <si>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</si>
  <si>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</si>
  <si>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</si>
  <si>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</si>
  <si>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</si>
  <si>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</si>
  <si>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</si>
  <si>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</si>
  <si>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</si>
  <si>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</si>
  <si>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</si>
  <si>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</si>
  <si>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</si>
  <si>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</si>
  <si>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</si>
  <si>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</si>
  <si>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</si>
  <si>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</si>
  <si>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</si>
  <si>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</si>
  <si>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</si>
  <si>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</si>
  <si>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</si>
  <si>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</si>
  <si>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</si>
  <si>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</si>
  <si>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</si>
  <si>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</si>
  <si>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</si>
  <si>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</si>
  <si>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</si>
  <si>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</si>
  <si>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</si>
  <si>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</si>
  <si>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</si>
  <si>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</si>
  <si>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</si>
  <si>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</si>
  <si>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</si>
  <si>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</si>
  <si>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</si>
  <si>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</si>
  <si>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</si>
  <si>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</si>
  <si>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</si>
  <si>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</si>
  <si>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</si>
  <si>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</si>
  <si>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</si>
  <si>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</si>
  <si>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</si>
  <si>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</si>
  <si>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</si>
  <si>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</si>
  <si>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</si>
  <si>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</si>
  <si>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</si>
  <si>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</si>
  <si>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</si>
  <si>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</si>
  <si>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</si>
  <si>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</si>
  <si>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</si>
  <si>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</si>
  <si>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</si>
  <si>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</si>
  <si>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</si>
  <si>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</si>
  <si>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</si>
  <si>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</si>
  <si>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</si>
  <si>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</si>
  <si>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</si>
  <si>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</si>
  <si>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</si>
  <si>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</si>
  <si>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</si>
  <si>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</si>
  <si>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</si>
  <si>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</si>
  <si>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</si>
  <si>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</si>
  <si>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</si>
  <si>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</si>
  <si>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</si>
  <si>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</si>
  <si>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</si>
  <si>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</si>
  <si>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</si>
  <si>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</si>
  <si>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</si>
  <si>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</si>
  <si>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</si>
  <si>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</si>
  <si>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</si>
  <si>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</si>
  <si>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</si>
  <si>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</si>
  <si>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</si>
  <si>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</si>
  <si>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</si>
  <si>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</si>
  <si>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</si>
  <si>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</si>
  <si>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</si>
  <si>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</si>
  <si>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</si>
  <si>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</si>
  <si>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</si>
  <si>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</si>
  <si>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</si>
  <si>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</si>
  <si>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</si>
  <si>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</si>
  <si>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</si>
  <si>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</si>
  <si>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</si>
  <si>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</si>
  <si>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</si>
  <si>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</si>
  <si>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</si>
  <si>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</si>
  <si>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</si>
  <si>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</si>
  <si>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</si>
  <si>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</si>
  <si>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</si>
  <si>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</si>
  <si>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</si>
  <si>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</si>
  <si>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</si>
  <si>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</si>
  <si>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</si>
  <si>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</si>
  <si>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</si>
  <si>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</si>
  <si>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</si>
  <si>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</si>
  <si>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</si>
  <si>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</si>
  <si>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</si>
  <si>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</si>
  <si>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</si>
  <si>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</si>
  <si>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</si>
  <si>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</si>
  <si>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</si>
  <si>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</si>
  <si>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</si>
  <si>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</si>
  <si>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</si>
  <si>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</si>
  <si>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</si>
  <si>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</si>
  <si>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</si>
  <si>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</si>
  <si>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</si>
  <si>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</si>
  <si>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</si>
  <si>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</si>
  <si>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</si>
  <si>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</si>
  <si>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</si>
  <si>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</si>
  <si>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</si>
  <si>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</si>
  <si>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</si>
  <si>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</si>
  <si>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</si>
  <si>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</si>
  <si>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</si>
  <si>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</si>
  <si>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</si>
  <si>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</si>
  <si>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</si>
  <si>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</si>
  <si>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</si>
  <si>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</si>
  <si>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</si>
  <si>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</si>
  <si>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</si>
  <si>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</si>
  <si>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</si>
  <si>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</si>
  <si>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</si>
  <si>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</si>
  <si>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</si>
  <si>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</si>
  <si>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</si>
  <si>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</si>
  <si>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</si>
  <si>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</si>
  <si>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</si>
  <si>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</si>
  <si>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</si>
  <si>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</si>
  <si>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</si>
  <si>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</si>
  <si>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</si>
  <si>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</si>
  <si>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</si>
  <si>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</si>
  <si>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</si>
  <si>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</si>
  <si>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</si>
  <si>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</si>
  <si>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</si>
  <si>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</si>
  <si>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</si>
  <si>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</si>
  <si>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</si>
  <si>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</si>
  <si>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</si>
  <si>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</si>
  <si>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</si>
  <si>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</si>
  <si>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</si>
  <si>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</si>
  <si>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</si>
  <si>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</si>
  <si>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</si>
  <si>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</si>
  <si>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</si>
  <si>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</si>
  <si>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</si>
  <si>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</si>
  <si>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</si>
  <si>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</si>
  <si>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</si>
  <si>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</si>
  <si>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</si>
  <si>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</si>
  <si>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</si>
  <si>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</si>
  <si>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</si>
  <si>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</si>
  <si>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</si>
  <si>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</si>
  <si>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</si>
  <si>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</si>
  <si>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</si>
  <si>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</si>
  <si>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</si>
  <si>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</si>
  <si>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</si>
  <si>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</si>
  <si>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</si>
  <si>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</si>
  <si>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</si>
  <si>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</si>
  <si>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</si>
  <si>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</si>
  <si>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</si>
  <si>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</si>
  <si>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</si>
  <si>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</si>
  <si>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</si>
  <si>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</si>
  <si>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</si>
  <si>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</si>
  <si>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</si>
  <si>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</si>
  <si>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</si>
  <si>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</si>
  <si>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</si>
  <si>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</si>
  <si>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</si>
  <si>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</si>
  <si>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</si>
  <si>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</si>
  <si>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</si>
  <si>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</si>
  <si>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</si>
  <si>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</si>
  <si>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</si>
  <si>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</si>
  <si>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</si>
  <si>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</si>
  <si>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</si>
  <si>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</si>
  <si>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</si>
  <si>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</si>
  <si>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</si>
  <si>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</si>
  <si>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</si>
  <si>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</si>
  <si>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</si>
  <si>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</si>
  <si>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</si>
  <si>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</si>
  <si>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</si>
  <si>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</si>
  <si>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</si>
  <si>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</si>
  <si>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</si>
  <si>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</si>
  <si>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</si>
  <si>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</si>
  <si>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</si>
  <si>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</si>
  <si>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</si>
  <si>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</si>
  <si>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</si>
  <si>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</si>
  <si>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</si>
  <si>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</si>
  <si>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</si>
  <si>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</si>
  <si>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</si>
  <si>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</si>
  <si>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</si>
  <si>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</si>
  <si>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</si>
  <si>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</si>
  <si>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</si>
  <si>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</si>
  <si>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</si>
  <si>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</si>
  <si>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</si>
  <si>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</si>
  <si>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</si>
  <si>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</si>
  <si>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</si>
  <si>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</si>
  <si>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</si>
  <si>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</si>
  <si>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</si>
  <si>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</si>
  <si>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</si>
  <si>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</si>
  <si>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</si>
  <si>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</si>
  <si>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</si>
  <si>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</si>
  <si>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</si>
  <si>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</si>
  <si>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</si>
  <si>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</si>
  <si>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</si>
  <si>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</si>
  <si>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</si>
  <si>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</si>
  <si>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</si>
  <si>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</si>
  <si>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</si>
  <si>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</si>
  <si>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</si>
  <si>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</si>
  <si>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</si>
  <si>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</si>
  <si>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</si>
  <si>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</si>
  <si>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</si>
  <si>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</si>
  <si>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</si>
  <si>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</si>
  <si>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</si>
  <si>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</si>
  <si>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</si>
  <si>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</si>
  <si>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</si>
  <si>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</si>
  <si>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</si>
  <si>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</si>
  <si>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</si>
  <si>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</si>
  <si>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</si>
  <si>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</si>
  <si>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</si>
  <si>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</si>
  <si>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</si>
  <si>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</si>
  <si>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</si>
  <si>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</si>
  <si>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</si>
  <si>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</si>
  <si>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</si>
  <si>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</si>
  <si>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</si>
  <si>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</si>
  <si>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</si>
  <si>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</si>
  <si>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</si>
  <si>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</si>
  <si>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</si>
  <si>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</si>
  <si>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</si>
  <si>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</si>
  <si>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</si>
  <si>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</si>
  <si>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</si>
  <si>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</si>
  <si>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</si>
  <si>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</si>
  <si>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</si>
  <si>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</si>
  <si>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</si>
  <si>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</si>
  <si>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</si>
  <si>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</si>
  <si>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</si>
  <si>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</si>
  <si>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</si>
  <si>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</si>
  <si>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</si>
  <si>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</si>
  <si>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</si>
  <si>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</si>
  <si>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</si>
  <si>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</si>
  <si>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</si>
  <si>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</si>
  <si>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</si>
  <si>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</si>
  <si>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</si>
  <si>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</si>
  <si>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</si>
  <si>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</si>
  <si>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</si>
  <si>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</si>
  <si>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</si>
  <si>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</si>
  <si>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</si>
  <si>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</si>
  <si>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</si>
  <si>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</si>
  <si>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</si>
  <si>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</si>
  <si>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</si>
  <si>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</si>
  <si>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</si>
  <si>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</si>
  <si>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</si>
  <si>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</si>
  <si>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</si>
  <si>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</si>
  <si>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</si>
  <si>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</si>
  <si>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</si>
  <si>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</si>
  <si>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</si>
  <si>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</si>
  <si>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</si>
  <si>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</si>
  <si>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</si>
  <si>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</si>
  <si>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</si>
  <si>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</si>
  <si>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</si>
  <si>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</si>
  <si>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</si>
  <si>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</si>
  <si>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</si>
  <si>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</si>
  <si>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</si>
  <si>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</si>
  <si>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</si>
  <si>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</si>
  <si>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</si>
  <si>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</si>
  <si>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</si>
  <si>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</si>
  <si>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</si>
  <si>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</si>
  <si>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</si>
  <si>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</si>
  <si>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</si>
  <si>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</si>
  <si>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</si>
  <si>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</si>
  <si>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</si>
  <si>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</si>
  <si>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</si>
  <si>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</si>
  <si>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</si>
  <si>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</si>
  <si>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</si>
  <si>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</si>
  <si>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</si>
  <si>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</si>
  <si>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</si>
  <si>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</si>
  <si>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</si>
  <si>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</si>
  <si>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</si>
  <si>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</si>
  <si>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</si>
  <si>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</si>
  <si>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</si>
  <si>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</si>
  <si>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</si>
  <si>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</si>
  <si>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</si>
  <si>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</si>
  <si>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</si>
  <si>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</si>
  <si>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</si>
  <si>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</si>
  <si>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</si>
  <si>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</si>
  <si>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</si>
  <si>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</si>
  <si>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</si>
  <si>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</si>
  <si>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</si>
  <si>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</si>
  <si>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</si>
  <si>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</si>
  <si>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</si>
  <si>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</si>
  <si>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</si>
  <si>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</si>
  <si>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</si>
  <si>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</si>
  <si>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</si>
  <si>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</si>
  <si>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</si>
  <si>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</si>
  <si>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</si>
  <si>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</si>
  <si>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</si>
  <si>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</si>
  <si>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</si>
  <si>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</si>
  <si>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</si>
  <si>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</si>
  <si>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</si>
  <si>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</si>
  <si>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</si>
  <si>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</si>
  <si>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</si>
  <si>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</si>
  <si>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</si>
  <si>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</si>
  <si>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</si>
  <si>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</si>
  <si>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</si>
  <si>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</si>
  <si>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</si>
  <si>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</si>
  <si>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</si>
  <si>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</si>
  <si>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</si>
  <si>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</si>
  <si>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</si>
  <si>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</si>
  <si>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</si>
  <si>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</si>
  <si>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</si>
  <si>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</si>
  <si>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</si>
  <si>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</si>
  <si>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</si>
  <si>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</si>
  <si>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</si>
  <si>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</si>
  <si>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</si>
  <si>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</si>
  <si>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</si>
  <si>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</si>
  <si>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</si>
  <si>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</si>
  <si>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</si>
  <si>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</si>
  <si>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</si>
  <si>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</si>
  <si>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</si>
  <si>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</si>
  <si>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</si>
  <si>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</si>
  <si>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</si>
  <si>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</si>
  <si>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</si>
  <si>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</si>
  <si>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</si>
  <si>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</si>
  <si>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</si>
  <si>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</si>
  <si>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</si>
  <si>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</si>
  <si>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</si>
  <si>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</si>
  <si>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</si>
  <si>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</si>
  <si>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</si>
  <si>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</si>
  <si>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</si>
  <si>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</si>
  <si>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</si>
  <si>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</si>
  <si>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</si>
  <si>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</si>
  <si>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</si>
  <si>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</si>
  <si>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</si>
  <si>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</si>
  <si>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</si>
  <si>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</si>
  <si>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</si>
  <si>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</si>
  <si>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</si>
  <si>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</si>
  <si>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</si>
  <si>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</si>
  <si>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</si>
  <si>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</si>
  <si>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</si>
  <si>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</si>
  <si>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</si>
  <si>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</si>
  <si>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</si>
  <si>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</si>
  <si>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</si>
  <si>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</si>
  <si>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</si>
  <si>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</si>
  <si>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</si>
  <si>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</si>
  <si>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</si>
  <si>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</si>
  <si>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</si>
  <si>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</si>
  <si>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</si>
  <si>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</si>
  <si>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</si>
  <si>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</si>
  <si>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</si>
  <si>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</si>
  <si>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</si>
  <si>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</si>
  <si>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</si>
  <si>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</si>
  <si>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</si>
  <si>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</si>
  <si>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</si>
  <si>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</si>
  <si>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</si>
  <si>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</si>
  <si>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</si>
  <si>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</si>
  <si>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</si>
  <si>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</si>
  <si>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</si>
  <si>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</si>
  <si>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</si>
  <si>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</si>
  <si>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</si>
  <si>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</si>
  <si>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</si>
  <si>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</si>
  <si>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</si>
  <si>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</si>
  <si>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</si>
  <si>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</si>
  <si>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</si>
  <si>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</si>
  <si>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</si>
  <si>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</si>
  <si>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</si>
  <si>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</si>
  <si>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</si>
  <si>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</si>
  <si>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</si>
  <si>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</si>
  <si>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</si>
  <si>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</si>
  <si>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</si>
  <si>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</si>
  <si>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</si>
  <si>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</si>
  <si>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</si>
  <si>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</si>
  <si>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</si>
  <si>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</si>
  <si>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</si>
  <si>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</si>
  <si>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</si>
  <si>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</si>
  <si>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</si>
  <si>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</si>
  <si>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</si>
  <si>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</si>
  <si>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</si>
  <si>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</si>
  <si>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</si>
  <si>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</si>
  <si>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</si>
  <si>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</si>
  <si>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</si>
  <si>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</si>
  <si>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</si>
  <si>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</si>
  <si>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</si>
  <si>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</si>
  <si>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</si>
  <si>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</si>
  <si>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</si>
  <si>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</si>
  <si>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</si>
  <si>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</si>
  <si>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</si>
  <si>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</si>
  <si>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</si>
  <si>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</si>
  <si>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</si>
  <si>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</si>
  <si>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</si>
  <si>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</si>
  <si>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</si>
  <si>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</si>
  <si>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</si>
  <si>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</si>
  <si>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</si>
  <si>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</si>
  <si>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</si>
  <si>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</si>
  <si>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</si>
  <si>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</si>
  <si>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</si>
  <si>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</si>
  <si>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</si>
  <si>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</si>
  <si>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</si>
  <si>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</si>
  <si>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</si>
  <si>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</si>
  <si>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</si>
  <si>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</si>
  <si>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</si>
  <si>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</si>
  <si>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</si>
  <si>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</si>
  <si>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</si>
  <si>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</si>
  <si>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</si>
  <si>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</si>
  <si>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</si>
  <si>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</si>
  <si>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</si>
  <si>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</si>
  <si>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</si>
  <si>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</si>
  <si>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</si>
  <si>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</si>
  <si>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</si>
  <si>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</si>
  <si>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</si>
  <si>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</si>
  <si>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</si>
  <si>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</si>
  <si>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</si>
  <si>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</si>
  <si>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</si>
  <si>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</si>
  <si>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</si>
  <si>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</si>
  <si>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</si>
  <si>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</si>
  <si>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</si>
  <si>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</si>
  <si>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</si>
  <si>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</si>
  <si>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</si>
  <si>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</si>
  <si>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</si>
  <si>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</si>
  <si>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</si>
  <si>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</si>
  <si>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</si>
  <si>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</si>
  <si>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</si>
  <si>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</si>
  <si>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</si>
  <si>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</si>
  <si>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</si>
  <si>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</si>
  <si>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</si>
  <si>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</si>
  <si>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</si>
  <si>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</si>
  <si>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</si>
  <si>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</si>
  <si>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</si>
  <si>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</si>
  <si>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</si>
  <si>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</si>
  <si>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</si>
  <si>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</si>
  <si>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</si>
  <si>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</si>
  <si>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</si>
  <si>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</si>
  <si>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</si>
  <si>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</si>
  <si>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</si>
  <si>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</si>
  <si>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</si>
  <si>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</si>
  <si>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</si>
  <si>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</si>
  <si>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</si>
  <si>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</si>
  <si>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</si>
  <si>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</si>
  <si>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</si>
  <si>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</si>
  <si>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</si>
  <si>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</si>
  <si>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</si>
  <si>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</si>
  <si>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</si>
  <si>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</si>
  <si>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</si>
  <si>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</si>
  <si>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</si>
  <si>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</si>
  <si>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</si>
  <si>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</si>
  <si>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</si>
  <si>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</si>
  <si>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</si>
  <si>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</si>
  <si>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</si>
  <si>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</si>
  <si>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</si>
  <si>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</si>
  <si>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</si>
  <si>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</si>
  <si>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</si>
  <si>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</si>
  <si>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</si>
  <si>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</si>
  <si>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</si>
  <si>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</si>
  <si>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</si>
  <si>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</si>
  <si>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</si>
  <si>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</si>
  <si>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</si>
  <si>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</si>
  <si>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</si>
  <si>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</si>
  <si>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</si>
  <si>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</si>
  <si>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</si>
  <si>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</si>
  <si>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</si>
  <si>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</si>
  <si>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</si>
  <si>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</si>
  <si>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</si>
  <si>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</si>
  <si>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</si>
  <si>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</si>
  <si>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</si>
  <si>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</si>
  <si>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</si>
  <si>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</si>
  <si>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</si>
  <si>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</si>
  <si>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</si>
  <si>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</si>
  <si>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</si>
  <si>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</si>
  <si>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</si>
  <si>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</si>
  <si>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</si>
  <si>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</si>
  <si>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</si>
  <si>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</si>
  <si>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</si>
  <si>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</si>
  <si>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</si>
  <si>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</si>
  <si>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</si>
  <si>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</si>
  <si>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</si>
  <si>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</si>
  <si>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</si>
  <si>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</si>
  <si>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</si>
  <si>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</si>
  <si>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</si>
  <si>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</si>
  <si>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</si>
  <si>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</si>
  <si>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</si>
  <si>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</si>
  <si>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</si>
  <si>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</si>
  <si>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</si>
  <si>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</si>
  <si>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</si>
  <si>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</si>
  <si>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</si>
  <si>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</si>
  <si>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</si>
  <si>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</si>
  <si>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</si>
  <si>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</si>
  <si>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</si>
  <si>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</si>
  <si>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</si>
  <si>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</si>
  <si>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</si>
  <si>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</si>
  <si>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</si>
  <si>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</si>
  <si>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</si>
  <si>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</si>
  <si>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</si>
  <si>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</si>
  <si>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</si>
  <si>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</si>
  <si>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</si>
  <si>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</si>
  <si>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</si>
  <si>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</si>
  <si>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</si>
  <si>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</si>
  <si>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</si>
  <si>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</si>
  <si>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</si>
  <si>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</si>
  <si>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</si>
  <si>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</si>
  <si>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</si>
  <si>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</si>
  <si>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</si>
  <si>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</si>
  <si>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</si>
  <si>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</si>
  <si>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</si>
  <si>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</si>
  <si>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</si>
  <si>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</si>
  <si>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</si>
  <si>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</si>
  <si>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</si>
  <si>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</si>
  <si>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</si>
  <si>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</si>
  <si>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</si>
  <si>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</si>
  <si>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</si>
  <si>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</si>
  <si>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</si>
  <si>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</si>
  <si>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</si>
  <si>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</si>
  <si>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</si>
  <si>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</si>
  <si>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</si>
  <si>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</si>
  <si>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</si>
  <si>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</si>
  <si>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</si>
  <si>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</si>
  <si>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</si>
  <si>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</si>
  <si>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</si>
  <si>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</si>
  <si>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</si>
  <si>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</si>
  <si>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</si>
  <si>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</si>
  <si>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</si>
  <si>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</si>
  <si>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</si>
  <si>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</si>
  <si>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</si>
  <si>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</si>
  <si>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</si>
  <si>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</si>
  <si>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</si>
  <si>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</si>
  <si>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</si>
  <si>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</si>
  <si>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</si>
  <si>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</si>
  <si>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</si>
  <si>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</si>
  <si>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</si>
  <si>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</si>
  <si>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</si>
  <si>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</si>
  <si>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</si>
  <si>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</si>
  <si>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</si>
  <si>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</si>
  <si>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</si>
  <si>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</si>
  <si>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</si>
  <si>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</si>
  <si>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</si>
  <si>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</si>
  <si>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</si>
  <si>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</si>
  <si>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</si>
  <si>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</si>
  <si>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</si>
  <si>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</si>
  <si>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</si>
  <si>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</si>
  <si>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</si>
  <si>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</si>
  <si>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</si>
  <si>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</si>
  <si>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</si>
  <si>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</si>
  <si>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</si>
  <si>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</si>
  <si>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</si>
  <si>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</si>
  <si>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</si>
  <si>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</si>
  <si>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</si>
  <si>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</si>
  <si>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</si>
  <si>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</si>
  <si>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</si>
  <si>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</si>
  <si>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</si>
  <si>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</si>
  <si>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</si>
  <si>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</si>
  <si>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</si>
  <si>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</si>
  <si>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</si>
  <si>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</si>
  <si>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</si>
  <si>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</si>
  <si>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</si>
  <si>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</si>
  <si>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</si>
  <si>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</si>
  <si>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</si>
  <si>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</si>
  <si>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</si>
  <si>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</si>
  <si>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</si>
  <si>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</si>
  <si>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</si>
  <si>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</si>
  <si>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</si>
  <si>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</si>
  <si>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</si>
  <si>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</si>
  <si>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</si>
  <si>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</si>
  <si>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</si>
  <si>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</si>
  <si>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</si>
  <si>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</si>
  <si>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</si>
  <si>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</si>
  <si>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</si>
  <si>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</si>
  <si>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</si>
  <si>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</si>
  <si>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</si>
  <si>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</si>
  <si>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</si>
  <si>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</si>
  <si>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</si>
  <si>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</si>
  <si>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</si>
  <si>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</si>
  <si>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</si>
  <si>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</si>
  <si>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</si>
  <si>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</si>
  <si>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</si>
  <si>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</si>
  <si>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</si>
  <si>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</si>
  <si>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</si>
  <si>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</si>
  <si>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</si>
  <si>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</si>
  <si>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</si>
  <si>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</si>
  <si>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</si>
  <si>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</si>
  <si>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</si>
  <si>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</si>
  <si>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</si>
  <si>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</si>
  <si>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</si>
  <si>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</si>
  <si>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</si>
  <si>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</si>
  <si>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</si>
  <si>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</si>
  <si>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</si>
  <si>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</si>
  <si>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</si>
  <si>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</si>
  <si>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</si>
  <si>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</si>
  <si>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</si>
  <si>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</si>
  <si>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</si>
  <si>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</si>
  <si>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</si>
  <si>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</si>
  <si>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</si>
  <si>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</si>
  <si>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</si>
  <si>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</si>
  <si>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</si>
  <si>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</si>
  <si>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</si>
  <si>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</si>
  <si>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</si>
  <si>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</si>
  <si>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</si>
  <si>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</si>
  <si>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</si>
  <si>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</si>
  <si>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</si>
  <si>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</si>
  <si>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</si>
  <si>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</si>
  <si>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</si>
  <si>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</si>
  <si>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</si>
  <si>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</si>
  <si>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</si>
  <si>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</si>
  <si>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</si>
  <si>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</si>
  <si>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</si>
  <si>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</si>
  <si>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</si>
  <si>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</si>
  <si>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</si>
  <si>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</si>
  <si>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</si>
  <si>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</si>
  <si>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</si>
  <si>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</si>
  <si>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</si>
  <si>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</si>
  <si>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</si>
  <si>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</si>
  <si>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</si>
  <si>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</si>
  <si>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</si>
  <si>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</si>
  <si>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</si>
  <si>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</si>
  <si>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</si>
  <si>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</si>
  <si>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</si>
  <si>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</si>
  <si>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</si>
  <si>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</si>
  <si>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</si>
  <si>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</si>
  <si>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</si>
  <si>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</si>
  <si>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</si>
  <si>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</si>
  <si>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</si>
  <si>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</si>
  <si>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</si>
  <si>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</si>
  <si>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</si>
  <si>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</si>
  <si>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</si>
  <si>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</si>
  <si>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</si>
  <si>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</si>
  <si>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</si>
  <si>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</si>
  <si>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</si>
  <si>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</si>
  <si>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</si>
  <si>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</si>
  <si>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</si>
  <si>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</si>
  <si>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</si>
  <si>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</si>
  <si>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</si>
  <si>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</si>
  <si>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</si>
  <si>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</si>
  <si>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</si>
  <si>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</si>
  <si>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</si>
  <si>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</si>
  <si>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</si>
  <si>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</si>
  <si>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</si>
  <si>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</si>
  <si>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</si>
  <si>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</si>
  <si>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</si>
  <si>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</si>
  <si>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</si>
  <si>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</si>
  <si>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</si>
  <si>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</si>
  <si>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</si>
  <si>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</si>
  <si>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</si>
  <si>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</si>
  <si>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</si>
  <si>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</si>
  <si>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</si>
  <si>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</si>
  <si>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</si>
  <si>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</si>
  <si>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</si>
  <si>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</si>
  <si>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</si>
  <si>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</si>
  <si>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</si>
  <si>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</si>
  <si>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</si>
  <si>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</si>
  <si>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</si>
  <si>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</si>
  <si>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</si>
  <si>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</si>
  <si>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</si>
  <si>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</si>
  <si>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</si>
  <si>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</si>
  <si>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</si>
  <si>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</si>
  <si>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</si>
  <si>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</si>
  <si>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</si>
  <si>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</si>
  <si>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</si>
  <si>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</si>
  <si>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</si>
  <si>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</si>
  <si>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</si>
  <si>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</si>
  <si>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</si>
  <si>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</si>
  <si>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</si>
  <si>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</si>
  <si>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</si>
  <si>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</si>
  <si>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</si>
  <si>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</si>
  <si>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</si>
  <si>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</si>
  <si>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</si>
  <si>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</si>
  <si>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</si>
  <si>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</si>
  <si>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</si>
  <si>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</si>
  <si>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</si>
  <si>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</si>
  <si>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</si>
  <si>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</si>
  <si>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</si>
  <si>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</si>
  <si>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</si>
  <si>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</si>
  <si>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</si>
  <si>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</si>
  <si>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</si>
  <si>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</si>
  <si>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</si>
  <si>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</si>
  <si>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</si>
  <si>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</si>
  <si>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</si>
  <si>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</si>
  <si>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</si>
  <si>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</si>
  <si>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</si>
  <si>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</si>
  <si>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</si>
  <si>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</si>
  <si>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</si>
  <si>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</si>
  <si>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</si>
  <si>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</si>
  <si>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</si>
  <si>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</si>
  <si>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</si>
  <si>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</si>
  <si>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</si>
  <si>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</si>
  <si>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</si>
  <si>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</si>
  <si>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</si>
  <si>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</si>
  <si>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</si>
  <si>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</si>
  <si>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</si>
  <si>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</si>
  <si>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</si>
  <si>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</si>
  <si>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</si>
  <si>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</si>
  <si>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</si>
  <si>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</si>
  <si>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</si>
  <si>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</si>
  <si>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</si>
  <si>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</si>
  <si>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</si>
  <si>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</si>
  <si>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</si>
  <si>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</si>
  <si>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</si>
  <si>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</si>
  <si>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</si>
  <si>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</si>
  <si>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</si>
  <si>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</si>
  <si>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</si>
  <si>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</si>
  <si>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</si>
  <si>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</si>
  <si>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</si>
  <si>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</si>
  <si>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</si>
  <si>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</si>
  <si>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</si>
  <si>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</si>
  <si>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</si>
  <si>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</si>
  <si>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</si>
  <si>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</si>
  <si>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</si>
  <si>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</si>
  <si>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</si>
  <si>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</si>
  <si>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</si>
  <si>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</si>
  <si>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</si>
  <si>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</si>
  <si>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</si>
  <si>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</si>
  <si>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</si>
  <si>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</si>
  <si>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</si>
  <si>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</si>
  <si>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</si>
  <si>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</si>
  <si>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</si>
  <si>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</si>
  <si>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</si>
  <si>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</si>
  <si>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</si>
  <si>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</si>
  <si>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</si>
  <si>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</si>
  <si>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</si>
  <si>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</si>
  <si>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</si>
  <si>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</si>
  <si>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</si>
  <si>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</si>
  <si>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</si>
  <si>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</si>
  <si>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</si>
  <si>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</si>
  <si>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</si>
  <si>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</si>
  <si>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</si>
  <si>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</si>
  <si>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</si>
  <si>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</si>
  <si>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</si>
  <si>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</si>
  <si>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</si>
  <si>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</si>
  <si>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</si>
  <si>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</si>
  <si>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</si>
  <si>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</si>
  <si>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</si>
  <si>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</si>
  <si>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</si>
  <si>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</si>
  <si>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</si>
  <si>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</si>
  <si>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</si>
  <si>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</si>
  <si>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</si>
  <si>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</si>
  <si>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</si>
  <si>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</si>
  <si>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</si>
  <si>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</si>
  <si>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</si>
  <si>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</si>
  <si>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</si>
  <si>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</si>
  <si>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</si>
  <si>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</si>
  <si>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</si>
  <si>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</si>
  <si>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</si>
  <si>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</si>
  <si>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</si>
  <si>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</si>
  <si>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</si>
  <si>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</si>
  <si>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</si>
  <si>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</si>
  <si>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</si>
  <si>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</si>
  <si>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</si>
  <si>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</si>
  <si>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</si>
  <si>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</si>
  <si>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</si>
  <si>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</si>
  <si>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</si>
  <si>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</si>
  <si>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</si>
  <si>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</si>
  <si>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</si>
  <si>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</si>
  <si>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</si>
  <si>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</si>
  <si>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</si>
  <si>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</si>
  <si>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</si>
  <si>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</si>
  <si>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</si>
  <si>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</si>
  <si>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</si>
  <si>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</si>
  <si>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</si>
  <si>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</si>
  <si>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</si>
  <si>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</si>
  <si>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</si>
  <si>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</si>
  <si>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</si>
  <si>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</si>
  <si>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</si>
  <si>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</si>
  <si>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</si>
  <si>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</si>
  <si>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</si>
  <si>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</si>
  <si>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</si>
  <si>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</si>
  <si>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</si>
  <si>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</si>
  <si>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</si>
  <si>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</si>
  <si>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</si>
  <si>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</si>
  <si>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</si>
  <si>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</si>
  <si>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</si>
  <si>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</si>
  <si>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</si>
  <si>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</si>
  <si>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</si>
  <si>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</si>
  <si>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</si>
  <si>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</si>
  <si>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</si>
  <si>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</si>
  <si>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</si>
  <si>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</si>
  <si>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</si>
  <si>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</si>
  <si>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</si>
  <si>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</si>
  <si>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</si>
  <si>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</si>
  <si>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</si>
  <si>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</si>
  <si>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</si>
  <si>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</si>
  <si>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</si>
  <si>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</si>
  <si>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</si>
  <si>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</si>
  <si>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</si>
  <si>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</si>
  <si>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</si>
  <si>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</si>
  <si>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</si>
  <si>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</si>
  <si>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</si>
  <si>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</si>
  <si>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</si>
  <si>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</si>
  <si>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</si>
  <si>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</si>
  <si>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</si>
  <si>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</si>
  <si>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</si>
  <si>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</si>
  <si>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</si>
  <si>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</si>
  <si>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</si>
  <si>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</si>
  <si>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</si>
  <si>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</si>
  <si>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</si>
  <si>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</si>
  <si>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</si>
  <si>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</si>
  <si>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</si>
  <si>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</si>
  <si>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</si>
  <si>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</si>
  <si>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</si>
  <si>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</si>
  <si>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</si>
  <si>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</si>
  <si>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</si>
  <si>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</si>
  <si>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</si>
  <si>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</si>
  <si>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</si>
  <si>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</si>
  <si>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</si>
  <si>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</si>
  <si>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</si>
  <si>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</si>
  <si>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</si>
  <si>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</si>
  <si>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</si>
  <si>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</si>
  <si>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</si>
  <si>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</si>
  <si>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</si>
  <si>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</si>
  <si>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</si>
  <si>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</si>
  <si>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</si>
  <si>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</si>
  <si>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</si>
  <si>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</si>
  <si>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</si>
  <si>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</si>
  <si>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</si>
  <si>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</si>
  <si>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</si>
  <si>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</si>
  <si>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</si>
  <si>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</si>
  <si>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</si>
  <si>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</si>
  <si>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</si>
  <si>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</si>
  <si>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</si>
  <si>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</si>
  <si>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</si>
  <si>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</si>
  <si>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</si>
  <si>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</si>
  <si>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</si>
  <si>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</si>
  <si>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</si>
  <si>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</si>
  <si>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</si>
  <si>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</si>
  <si>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</si>
  <si>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</si>
  <si>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</si>
  <si>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</si>
  <si>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</si>
  <si>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</si>
  <si>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</si>
  <si>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</si>
  <si>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</si>
  <si>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</si>
  <si>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</si>
  <si>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</si>
  <si>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</si>
  <si>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</si>
  <si>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</si>
  <si>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</si>
  <si>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</si>
  <si>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</si>
  <si>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</si>
  <si>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</si>
  <si>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</si>
  <si>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</si>
  <si>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</si>
  <si>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</si>
  <si>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</si>
  <si>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</si>
  <si>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</si>
  <si>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</si>
  <si>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</si>
  <si>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</si>
  <si>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</si>
  <si>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</si>
  <si>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</si>
  <si>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</si>
  <si>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</si>
  <si>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</si>
  <si>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</si>
  <si>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</si>
  <si>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</si>
  <si>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</si>
  <si>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</si>
  <si>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</si>
  <si>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</si>
  <si>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</si>
  <si>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</si>
  <si>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</si>
  <si>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</si>
  <si>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</si>
  <si>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</si>
  <si>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</si>
  <si>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</si>
  <si>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</si>
  <si>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</si>
  <si>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</si>
  <si>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</si>
  <si>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</si>
  <si>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</si>
  <si>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</si>
  <si>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</si>
  <si>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</si>
  <si>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</si>
  <si>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</si>
  <si>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</si>
  <si>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</si>
  <si>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</si>
  <si>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</si>
  <si>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</si>
  <si>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</si>
  <si>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</si>
  <si>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</si>
  <si>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</si>
  <si>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</si>
  <si>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</si>
  <si>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</si>
  <si>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</si>
  <si>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</si>
  <si>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</si>
  <si>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</si>
  <si>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</si>
  <si>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</si>
  <si>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</si>
  <si>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</si>
  <si>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</si>
  <si>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</si>
  <si>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</si>
  <si>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</si>
  <si>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</si>
  <si>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</si>
  <si>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</si>
  <si>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</si>
  <si>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</si>
  <si>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</si>
  <si>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</si>
  <si>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</si>
  <si>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</si>
  <si>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</si>
  <si>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</si>
  <si>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</si>
  <si>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</si>
  <si>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</si>
  <si>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</si>
  <si>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</si>
  <si>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</si>
  <si>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</si>
  <si>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</si>
  <si>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</si>
  <si>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</si>
  <si>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</si>
  <si>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</si>
  <si>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</si>
  <si>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</si>
  <si>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</si>
  <si>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</si>
  <si>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</si>
  <si>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</si>
  <si>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</si>
  <si>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</si>
  <si>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</si>
  <si>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</si>
  <si>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</si>
  <si>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</si>
  <si>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</si>
  <si>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</si>
  <si>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</si>
  <si>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</si>
  <si>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</si>
  <si>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</si>
  <si>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</si>
  <si>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</si>
  <si>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</si>
  <si>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</si>
  <si>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</si>
  <si>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</si>
  <si>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</si>
  <si>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</si>
  <si>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</si>
  <si>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</si>
  <si>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</si>
  <si>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</si>
  <si>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</si>
  <si>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</si>
  <si>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</si>
  <si>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</si>
  <si>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</si>
  <si>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</si>
  <si>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</si>
  <si>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</si>
  <si>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</si>
  <si>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</si>
  <si>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</si>
  <si>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</si>
  <si>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</si>
  <si>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</si>
  <si>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</si>
  <si>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</si>
  <si>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</si>
  <si>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</si>
  <si>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</si>
  <si>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</si>
  <si>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</si>
  <si>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</si>
  <si>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</si>
  <si>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</si>
  <si>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</si>
  <si>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</si>
  <si>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</si>
  <si>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</si>
  <si>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</si>
  <si>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</si>
  <si>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</si>
  <si>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</si>
  <si>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</si>
  <si>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</si>
  <si>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</si>
  <si>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</si>
  <si>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</si>
  <si>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</si>
  <si>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</si>
  <si>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</si>
  <si>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</si>
  <si>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</si>
  <si>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</si>
  <si>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</si>
  <si>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</si>
  <si>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</si>
  <si>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</si>
  <si>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</si>
  <si>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</si>
  <si>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</si>
  <si>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</si>
  <si>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</si>
  <si>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</si>
  <si>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</si>
  <si>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</si>
  <si>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</si>
  <si>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</si>
  <si>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</si>
  <si>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</si>
  <si>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</si>
  <si>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</si>
  <si>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</si>
  <si>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</si>
  <si>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</si>
  <si>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</si>
  <si>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</si>
  <si>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</si>
  <si>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</si>
  <si>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</si>
  <si>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</si>
  <si>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</si>
  <si>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</si>
  <si>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</si>
  <si>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</si>
  <si>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</si>
  <si>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</si>
  <si>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</si>
  <si>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</si>
  <si>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</si>
  <si>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</si>
  <si>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</si>
  <si>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</si>
  <si>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</si>
  <si>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</si>
  <si>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</si>
  <si>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</si>
  <si>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</si>
  <si>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</si>
  <si>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</si>
  <si>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</si>
  <si>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</si>
  <si>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</si>
  <si>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</si>
  <si>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</si>
  <si>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</si>
  <si>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</si>
  <si>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</si>
  <si>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</si>
  <si>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</si>
  <si>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</si>
  <si>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</si>
  <si>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</si>
  <si>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</si>
  <si>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</si>
  <si>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</si>
  <si>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</si>
  <si>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</si>
  <si>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</si>
  <si>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</si>
  <si>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</si>
  <si>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</si>
  <si>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</si>
  <si>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</si>
  <si>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</si>
  <si>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</si>
  <si>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</si>
  <si>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</si>
  <si>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</si>
  <si>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</si>
  <si>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</si>
  <si>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</si>
  <si>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</si>
  <si>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</si>
  <si>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</si>
  <si>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</si>
  <si>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</si>
  <si>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</si>
  <si>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</si>
  <si>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</si>
  <si>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</si>
  <si>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</si>
  <si>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</si>
  <si>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</si>
  <si>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</si>
  <si>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</si>
  <si>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</si>
  <si>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</si>
  <si>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</si>
  <si>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</si>
  <si>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</si>
  <si>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</si>
  <si>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</si>
  <si>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</si>
  <si>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</si>
  <si>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</si>
  <si>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</si>
  <si>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</si>
  <si>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</si>
  <si>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</si>
  <si>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</si>
  <si>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</si>
  <si>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</si>
  <si>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</si>
  <si>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</si>
  <si>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</si>
  <si>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</si>
  <si>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</si>
  <si>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</si>
  <si>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</si>
  <si>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</si>
  <si>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</si>
  <si>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</si>
  <si>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</si>
  <si>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</si>
  <si>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</si>
  <si>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</si>
  <si>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</si>
  <si>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</si>
  <si>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</si>
  <si>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</si>
  <si>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</si>
  <si>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</si>
  <si>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</si>
  <si>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</si>
  <si>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</si>
  <si>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</si>
  <si>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</si>
  <si>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</si>
  <si>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</si>
  <si>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</si>
  <si>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</si>
  <si>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</si>
  <si>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</si>
  <si>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</si>
  <si>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</si>
  <si>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</si>
  <si>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</si>
  <si>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</si>
  <si>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</si>
  <si>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</si>
  <si>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</si>
  <si>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</si>
  <si>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</si>
  <si>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</si>
  <si>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</si>
  <si>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</si>
  <si>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</si>
  <si>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</si>
  <si>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</si>
  <si>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</si>
  <si>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</si>
  <si>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</si>
  <si>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</si>
  <si>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</si>
  <si>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</si>
  <si>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</si>
  <si>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</si>
  <si>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</si>
  <si>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</si>
  <si>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</si>
  <si>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</si>
  <si>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</si>
  <si>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</si>
  <si>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</si>
  <si>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</si>
  <si>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</si>
  <si>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</si>
  <si>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</si>
  <si>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</si>
  <si>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</si>
  <si>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</si>
  <si>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</si>
  <si>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</si>
  <si>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</si>
  <si>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</si>
  <si>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</si>
  <si>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</si>
  <si>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</si>
  <si>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</si>
  <si>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</si>
  <si>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</si>
  <si>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</si>
  <si>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</si>
  <si>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</si>
  <si>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</si>
  <si>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</si>
  <si>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</si>
  <si>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</si>
  <si>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</si>
  <si>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</si>
  <si>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</si>
  <si>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</si>
  <si>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</si>
  <si>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</si>
  <si>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</si>
  <si>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</si>
  <si>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</si>
  <si>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</si>
  <si>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</si>
  <si>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</si>
  <si>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</si>
  <si>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</si>
  <si>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</si>
  <si>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</si>
  <si>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</si>
  <si>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</si>
  <si>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</si>
  <si>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</si>
  <si>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</si>
  <si>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</si>
  <si>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</si>
  <si>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</si>
  <si>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</si>
  <si>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</si>
  <si>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</si>
  <si>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</si>
  <si>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</si>
  <si>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</si>
  <si>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</si>
  <si>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</si>
  <si>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</si>
  <si>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</si>
  <si>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</si>
  <si>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</si>
  <si>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</si>
  <si>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</si>
  <si>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</si>
  <si>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</si>
  <si>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</si>
  <si>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</si>
  <si>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</si>
  <si>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</si>
  <si>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</si>
  <si>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</si>
  <si>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</si>
  <si>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</si>
  <si>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</si>
  <si>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</si>
  <si>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</si>
  <si>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</si>
  <si>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</si>
  <si>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</si>
  <si>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</si>
  <si>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</si>
  <si>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</si>
  <si>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</si>
  <si>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</si>
  <si>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</si>
  <si>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</si>
  <si>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</si>
  <si>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</si>
  <si>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</si>
  <si>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</si>
  <si>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</si>
  <si>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</si>
  <si>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</si>
  <si>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</si>
  <si>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</si>
  <si>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</si>
  <si>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</si>
  <si>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</si>
  <si>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</si>
  <si>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</si>
  <si>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</si>
  <si>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</si>
  <si>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</si>
  <si>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</si>
  <si>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</si>
  <si>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</si>
  <si>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</si>
  <si>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</si>
  <si>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</si>
  <si>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</si>
  <si>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</si>
  <si>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</si>
  <si>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</si>
  <si>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</si>
  <si>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</si>
  <si>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</si>
  <si>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</si>
  <si>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</si>
  <si>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</si>
  <si>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</si>
  <si>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</si>
  <si>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</si>
  <si>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</si>
  <si>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</si>
  <si>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</si>
  <si>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</si>
  <si>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</si>
  <si>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</si>
  <si>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</si>
  <si>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</si>
  <si>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</si>
  <si>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</si>
  <si>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</si>
  <si>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</si>
  <si>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</si>
  <si>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</si>
  <si>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</si>
  <si>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</si>
  <si>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</si>
  <si>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</si>
  <si>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</si>
  <si>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</si>
  <si>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</si>
  <si>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</si>
  <si>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</si>
  <si>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</si>
  <si>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</si>
  <si>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</si>
  <si>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</si>
  <si>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</si>
  <si>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</si>
  <si>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</si>
  <si>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</si>
  <si>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</si>
  <si>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</si>
  <si>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</si>
  <si>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</si>
  <si>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</si>
  <si>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</si>
  <si>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</si>
  <si>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</si>
  <si>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</si>
  <si>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</si>
  <si>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</si>
  <si>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</si>
  <si>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</si>
  <si>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</si>
  <si>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</si>
  <si>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</si>
  <si>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</si>
  <si>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</si>
  <si>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</si>
  <si>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</si>
  <si>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</si>
  <si>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</si>
  <si>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</si>
  <si>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</si>
  <si>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</si>
  <si>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</si>
  <si>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</si>
  <si>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</si>
  <si>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</si>
  <si>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</si>
  <si>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</si>
  <si>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</si>
  <si>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</si>
  <si>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</si>
  <si>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</si>
  <si>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</si>
  <si>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</si>
  <si>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</si>
  <si>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</si>
  <si>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</si>
  <si>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</si>
  <si>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</si>
  <si>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</si>
  <si>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</si>
  <si>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</si>
  <si>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</si>
  <si>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</si>
  <si>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</si>
  <si>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</si>
  <si>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</si>
  <si>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</si>
  <si>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</si>
  <si>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</si>
  <si>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</si>
  <si>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</si>
  <si>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</si>
  <si>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</si>
  <si>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</si>
  <si>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</si>
  <si>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</si>
  <si>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</si>
  <si>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</si>
  <si>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</si>
  <si>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</si>
  <si>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</si>
  <si>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</si>
  <si>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</si>
  <si>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</si>
  <si>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</si>
  <si>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</si>
  <si>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</si>
  <si>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</si>
  <si>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</si>
  <si>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</si>
  <si>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</si>
  <si>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</si>
  <si>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</si>
  <si>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</si>
  <si>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</si>
  <si>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</si>
  <si>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</si>
  <si>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</si>
  <si>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</si>
  <si>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</si>
  <si>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</si>
  <si>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</si>
  <si>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</si>
  <si>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</si>
  <si>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</si>
  <si>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</si>
  <si>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</si>
  <si>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</si>
  <si>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</si>
  <si>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</si>
  <si>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</si>
  <si>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</si>
  <si>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</si>
  <si>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</si>
  <si>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</si>
  <si>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</si>
  <si>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</si>
  <si>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</si>
  <si>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</si>
  <si>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</si>
  <si>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</si>
  <si>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</si>
  <si>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</si>
  <si>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</si>
  <si>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</si>
  <si>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</si>
  <si>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</si>
  <si>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</si>
  <si>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</si>
  <si>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</si>
  <si>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</si>
  <si>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</si>
  <si>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</si>
  <si>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</si>
  <si>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</si>
  <si>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</si>
  <si>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</si>
  <si>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</si>
  <si>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</si>
  <si>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</si>
  <si>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</si>
  <si>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</si>
  <si>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</si>
  <si>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</si>
  <si>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</si>
  <si>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</si>
  <si>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</si>
  <si>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</si>
  <si>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</si>
  <si>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</si>
  <si>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</si>
  <si>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</si>
  <si>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</si>
  <si>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</si>
  <si>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</si>
  <si>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</si>
  <si>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</si>
  <si>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</si>
  <si>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</si>
  <si>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</si>
  <si>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</si>
  <si>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</si>
  <si>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</si>
  <si>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</si>
  <si>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</si>
  <si>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</si>
  <si>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</si>
  <si>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</si>
  <si>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</si>
  <si>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</si>
  <si>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</si>
  <si>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</si>
  <si>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</si>
  <si>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</si>
  <si>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</si>
  <si>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</si>
  <si>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</si>
  <si>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</si>
  <si>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</si>
  <si>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</si>
  <si>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</si>
  <si>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</si>
  <si>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</si>
  <si>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</si>
  <si>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</si>
  <si>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</si>
  <si>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</si>
  <si>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</si>
  <si>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</si>
  <si>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</si>
  <si>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</si>
  <si>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</si>
  <si>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</si>
  <si>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</si>
  <si>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</si>
  <si>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</si>
  <si>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</si>
  <si>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</si>
  <si>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</si>
  <si>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</si>
  <si>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</si>
  <si>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</si>
  <si>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</si>
  <si>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</si>
  <si>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</si>
  <si>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</si>
  <si>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</si>
  <si>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</si>
  <si>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</si>
  <si>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</si>
  <si>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</si>
  <si>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</si>
  <si>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</si>
  <si>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</si>
  <si>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</si>
  <si>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</si>
  <si>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</si>
  <si>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</si>
  <si>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</si>
  <si>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</si>
  <si>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</si>
  <si>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</si>
  <si>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</si>
  <si>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</si>
  <si>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</si>
  <si>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</si>
  <si>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</si>
  <si>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</si>
  <si>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</si>
  <si>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</si>
  <si>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</si>
  <si>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</si>
  <si>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</si>
  <si>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</si>
  <si>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</si>
  <si>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</si>
  <si>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</si>
  <si>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</si>
  <si>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</si>
  <si>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</si>
  <si>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</si>
  <si>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</si>
  <si>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</si>
  <si>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</si>
  <si>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</si>
  <si>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</si>
  <si>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</si>
  <si>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</si>
  <si>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</si>
  <si>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</si>
  <si>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</si>
  <si>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</si>
  <si>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</si>
  <si>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</si>
  <si>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</si>
  <si>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</si>
  <si>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</si>
  <si>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</si>
  <si>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</si>
  <si>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</si>
  <si>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</si>
  <si>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</si>
  <si>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</si>
  <si>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</si>
  <si>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</si>
  <si>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</si>
  <si>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</si>
  <si>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</si>
  <si>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</si>
  <si>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</si>
  <si>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</si>
  <si>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</si>
  <si>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</si>
  <si>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</si>
  <si>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</si>
  <si>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</si>
  <si>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</si>
  <si>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</si>
  <si>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</si>
  <si>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</si>
  <si>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</si>
  <si>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</si>
  <si>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</si>
  <si>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</si>
  <si>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</si>
  <si>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</si>
  <si>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</si>
  <si>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</si>
  <si>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</si>
  <si>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</si>
  <si>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</si>
  <si>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</si>
  <si>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</si>
  <si>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</si>
  <si>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</si>
  <si>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</si>
  <si>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</si>
  <si>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</si>
  <si>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</si>
  <si>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</si>
  <si>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</si>
  <si>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</si>
  <si>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</si>
  <si>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</si>
  <si>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</si>
  <si>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</si>
  <si>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</si>
  <si>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</si>
  <si>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</si>
  <si>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</si>
  <si>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</si>
  <si>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</si>
  <si>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</si>
  <si>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</si>
  <si>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</si>
  <si>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</si>
  <si>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</si>
  <si>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</si>
  <si>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</si>
  <si>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</si>
  <si>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</si>
  <si>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</si>
  <si>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</si>
  <si>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</si>
  <si>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</si>
  <si>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</si>
  <si>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</si>
  <si>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</si>
  <si>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</si>
  <si>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</si>
  <si>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</si>
  <si>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</si>
  <si>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</si>
  <si>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</si>
  <si>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</si>
  <si>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</si>
  <si>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</si>
  <si>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</si>
  <si>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</si>
  <si>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</si>
  <si>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</si>
  <si>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</si>
  <si>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</si>
  <si>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</si>
  <si>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</si>
  <si>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</si>
  <si>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</si>
  <si>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</si>
  <si>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</si>
  <si>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</si>
  <si>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</si>
  <si>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</si>
  <si>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</si>
  <si>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</si>
  <si>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</si>
  <si>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</si>
  <si>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</si>
  <si>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</si>
  <si>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</si>
  <si>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</si>
  <si>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</si>
  <si>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</si>
  <si>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</si>
  <si>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</si>
  <si>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</si>
  <si>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</si>
  <si>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</si>
  <si>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</si>
  <si>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</si>
  <si>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</si>
  <si>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</si>
  <si>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</si>
  <si>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</si>
  <si>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</si>
  <si>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</si>
  <si>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</si>
  <si>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</si>
  <si>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</si>
  <si>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</si>
  <si>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</si>
  <si>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</si>
  <si>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</si>
  <si>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</si>
  <si>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</si>
  <si>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</si>
  <si>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</si>
  <si>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</si>
  <si>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</si>
  <si>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</si>
  <si>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</si>
  <si>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</si>
  <si>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</si>
  <si>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</si>
  <si>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</si>
  <si>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</si>
  <si>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</si>
  <si>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</si>
  <si>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</si>
  <si>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</si>
  <si>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</si>
  <si>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</si>
  <si>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</si>
  <si>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</si>
  <si>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</si>
  <si>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</si>
  <si>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</si>
  <si>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</si>
  <si>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</si>
  <si>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</si>
  <si>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</si>
  <si>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</si>
  <si>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</si>
  <si>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</si>
  <si>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</si>
  <si>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</si>
  <si>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</si>
  <si>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</si>
  <si>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</si>
  <si>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</si>
  <si>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</si>
  <si>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</si>
  <si>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</si>
  <si>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</si>
  <si>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</si>
  <si>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</si>
  <si>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</si>
  <si>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</si>
  <si>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</si>
  <si>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</si>
  <si>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</si>
  <si>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</si>
  <si>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</si>
  <si>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</si>
  <si>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</si>
  <si>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</si>
  <si>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</si>
  <si>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</si>
  <si>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</si>
  <si>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</si>
  <si>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</si>
  <si>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</si>
  <si>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</si>
  <si>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</si>
  <si>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</si>
  <si>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</si>
  <si>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</si>
  <si>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</si>
  <si>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</si>
  <si>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</si>
  <si>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</si>
  <si>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</si>
  <si>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</si>
  <si>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</si>
  <si>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</si>
  <si>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</si>
  <si>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</si>
  <si>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</si>
  <si>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</si>
  <si>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</si>
  <si>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</si>
  <si>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</si>
  <si>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</si>
  <si>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</si>
  <si>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</si>
  <si>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</si>
  <si>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</si>
  <si>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</si>
  <si>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</si>
  <si>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</si>
  <si>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</si>
  <si>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</si>
  <si>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</si>
  <si>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</si>
  <si>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</si>
  <si>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</si>
  <si>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</si>
  <si>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</si>
  <si>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</si>
  <si>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</si>
  <si>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</si>
  <si>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</si>
  <si>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</si>
  <si>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</si>
  <si>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</si>
  <si>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</si>
  <si>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</si>
  <si>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</si>
  <si>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</si>
  <si>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</si>
  <si>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</si>
  <si>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</si>
  <si>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</si>
  <si>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</si>
  <si>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</si>
  <si>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</si>
  <si>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</si>
  <si>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</si>
  <si>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</si>
  <si>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</si>
  <si>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</si>
  <si>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</si>
  <si>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</si>
  <si>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</si>
  <si>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</si>
  <si>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</si>
  <si>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</si>
  <si>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</si>
  <si>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</si>
  <si>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</si>
  <si>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</si>
  <si>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</si>
  <si>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</si>
  <si>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</si>
  <si>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</si>
  <si>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</si>
  <si>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</si>
  <si>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</si>
  <si>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</si>
  <si>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</si>
  <si>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</si>
  <si>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</si>
  <si>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</si>
  <si>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</si>
  <si>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</si>
  <si>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</si>
  <si>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</si>
  <si>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</si>
  <si>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</si>
  <si>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</si>
  <si>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</si>
  <si>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</si>
  <si>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</si>
  <si>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</si>
  <si>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</si>
  <si>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</si>
  <si>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</si>
  <si>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</si>
  <si>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</si>
  <si>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</si>
  <si>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</si>
  <si>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</si>
  <si>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</si>
  <si>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</si>
  <si>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</si>
  <si>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</si>
  <si>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</si>
  <si>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</si>
  <si>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</si>
  <si>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</si>
  <si>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</si>
  <si>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</si>
  <si>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</si>
  <si>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</si>
  <si>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</si>
  <si>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</si>
  <si>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</si>
  <si>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</si>
  <si>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</si>
  <si>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</si>
  <si>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</si>
  <si>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</si>
  <si>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</si>
  <si>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</si>
  <si>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</si>
  <si>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</si>
  <si>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</si>
  <si>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</si>
  <si>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</si>
  <si>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</si>
  <si>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</si>
  <si>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</si>
  <si>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</si>
  <si>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</si>
  <si>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</si>
  <si>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</si>
  <si>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</si>
  <si>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</si>
  <si>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</si>
  <si>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</si>
  <si>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</si>
  <si>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</si>
  <si>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</si>
  <si>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</si>
  <si>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</si>
  <si>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</si>
  <si>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</si>
  <si>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</si>
  <si>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</si>
  <si>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</si>
  <si>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</si>
  <si>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</si>
  <si>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</si>
  <si>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</si>
  <si>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</si>
  <si>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</si>
  <si>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</si>
  <si>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</si>
  <si>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</si>
  <si>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</si>
  <si>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</si>
  <si>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</si>
  <si>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</si>
  <si>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</si>
  <si>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</si>
  <si>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</si>
  <si>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</si>
  <si>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</si>
  <si>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</si>
  <si>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</si>
  <si>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</si>
  <si>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</si>
  <si>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</si>
  <si>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</si>
  <si>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</si>
  <si>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</si>
  <si>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</si>
  <si>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</si>
  <si>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</si>
  <si>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</si>
  <si>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</si>
  <si>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</si>
  <si>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</si>
  <si>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</si>
  <si>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</si>
  <si>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</si>
  <si>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</si>
  <si>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</si>
  <si>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</si>
  <si>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</si>
  <si>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</si>
  <si>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</si>
  <si>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</si>
  <si>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</si>
  <si>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</si>
  <si>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</si>
  <si>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</si>
  <si>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</si>
  <si>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</si>
  <si>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</si>
  <si>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</si>
  <si>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</si>
  <si>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</si>
  <si>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</si>
  <si>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</si>
  <si>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</si>
  <si>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</si>
  <si>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</si>
  <si>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</si>
  <si>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</si>
  <si>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</si>
  <si>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</si>
  <si>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</si>
  <si>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</si>
  <si>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</si>
  <si>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</si>
  <si>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</si>
  <si>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</si>
  <si>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</si>
  <si>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</si>
  <si>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</si>
  <si>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</si>
  <si>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</si>
  <si>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</si>
  <si>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</si>
  <si>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</si>
  <si>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</si>
  <si>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</si>
  <si>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</si>
  <si>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</si>
  <si>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</si>
  <si>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</si>
  <si>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</si>
  <si>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</si>
  <si>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</si>
  <si>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</si>
  <si>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</si>
  <si>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</si>
  <si>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</si>
  <si>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</si>
  <si>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</si>
  <si>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</si>
  <si>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</si>
  <si>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</si>
  <si>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</si>
  <si>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</si>
  <si>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</si>
  <si>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</si>
  <si>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</si>
  <si>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</si>
  <si>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</si>
  <si>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</si>
  <si>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</si>
  <si>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</si>
  <si>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</si>
  <si>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</si>
  <si>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</si>
  <si>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</si>
  <si>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</si>
  <si>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</si>
  <si>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</si>
  <si>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</si>
  <si>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</si>
  <si>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</si>
  <si>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</si>
  <si>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</si>
  <si>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</si>
  <si>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</si>
  <si>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</si>
  <si>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</si>
  <si>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</si>
  <si>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</si>
  <si>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</si>
  <si>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</si>
  <si>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</si>
  <si>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</si>
  <si>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</si>
  <si>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</si>
  <si>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</si>
  <si>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</si>
  <si>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</si>
  <si>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</si>
  <si>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</si>
  <si>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</si>
  <si>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</si>
  <si>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</si>
  <si>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</si>
  <si>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</si>
  <si>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</si>
  <si>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</si>
  <si>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</si>
  <si>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</si>
  <si>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</si>
  <si>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</si>
  <si>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</si>
  <si>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</si>
  <si>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</si>
  <si>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</si>
  <si>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</si>
  <si>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</si>
  <si>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</si>
  <si>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</si>
  <si>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</si>
  <si>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</si>
  <si>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</si>
  <si>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</si>
  <si>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</si>
  <si>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</si>
  <si>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</si>
  <si>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</si>
  <si>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</si>
  <si>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</si>
  <si>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</si>
  <si>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</si>
  <si>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</si>
  <si>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</si>
  <si>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</si>
  <si>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</si>
  <si>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</si>
  <si>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</si>
  <si>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</si>
  <si>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</si>
  <si>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</si>
  <si>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</si>
  <si>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</si>
  <si>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</si>
  <si>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</si>
  <si>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</si>
  <si>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</si>
  <si>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</si>
  <si>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</si>
  <si>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</si>
  <si>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</si>
  <si>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</si>
  <si>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</si>
  <si>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</si>
  <si>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</si>
  <si>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</si>
  <si>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</si>
  <si>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</si>
  <si>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</si>
  <si>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</si>
  <si>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</si>
  <si>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</si>
  <si>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</si>
  <si>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</si>
  <si>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</si>
  <si>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</si>
  <si>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</si>
  <si>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</si>
  <si>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</si>
  <si>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</si>
  <si>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</si>
  <si>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</si>
  <si>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</si>
  <si>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</si>
  <si>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</si>
  <si>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</si>
  <si>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</si>
  <si>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</si>
  <si>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</si>
  <si>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</si>
  <si>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</si>
  <si>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</si>
  <si>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</si>
  <si>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</si>
  <si>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</si>
  <si>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</si>
  <si>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</si>
  <si>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</si>
  <si>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</si>
  <si>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</si>
  <si>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</si>
  <si>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</si>
  <si>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</si>
  <si>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</si>
  <si>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</si>
  <si>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</si>
  <si>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</si>
  <si>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</si>
  <si>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</si>
  <si>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</si>
  <si>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</si>
  <si>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</si>
  <si>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</si>
  <si>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</si>
  <si>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</si>
  <si>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</si>
  <si>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</si>
  <si>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</si>
  <si>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</si>
  <si>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</si>
  <si>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</si>
  <si>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</si>
  <si>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</si>
  <si>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</si>
  <si>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</si>
  <si>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</si>
  <si>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</si>
  <si>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</si>
  <si>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</si>
  <si>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</si>
  <si>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</si>
  <si>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</si>
  <si>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</si>
  <si>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</si>
  <si>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</si>
  <si>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</si>
  <si>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</si>
  <si>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</si>
  <si>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</si>
  <si>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</si>
  <si>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</si>
  <si>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</si>
  <si>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</si>
  <si>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</si>
  <si>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</si>
  <si>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</si>
  <si>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</si>
  <si>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</si>
  <si>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</si>
  <si>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</si>
  <si>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</si>
  <si>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</si>
  <si>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</si>
  <si>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</si>
  <si>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</si>
  <si>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</si>
  <si>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</si>
  <si>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</si>
  <si>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</si>
  <si>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</si>
  <si>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</si>
  <si>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</si>
  <si>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</si>
  <si>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</si>
  <si>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</si>
  <si>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</si>
  <si>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</si>
  <si>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</si>
  <si>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</si>
  <si>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</si>
  <si>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</si>
  <si>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</si>
  <si>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</si>
  <si>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</si>
  <si>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</si>
  <si>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</si>
  <si>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</si>
  <si>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</si>
  <si>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</si>
  <si>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</si>
  <si>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</si>
  <si>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</si>
  <si>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</si>
  <si>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</si>
  <si>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</si>
  <si>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</si>
  <si>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</si>
  <si>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</si>
  <si>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</si>
  <si>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</si>
  <si>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</si>
  <si>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</si>
  <si>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</si>
  <si>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</si>
  <si>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</si>
  <si>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</si>
  <si>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</si>
  <si>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</si>
  <si>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</si>
  <si>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</si>
  <si>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</si>
  <si>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</si>
  <si>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</si>
  <si>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</si>
  <si>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</si>
  <si>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</si>
  <si>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</si>
  <si>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</si>
  <si>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</si>
  <si>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</si>
  <si>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</si>
  <si>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</si>
  <si>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</si>
  <si>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</si>
  <si>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</si>
  <si>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</si>
  <si>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</si>
  <si>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</si>
  <si>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</si>
  <si>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</si>
  <si>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</si>
  <si>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</si>
  <si>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</si>
  <si>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</si>
  <si>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</si>
  <si>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</si>
  <si>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</si>
  <si>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</si>
  <si>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</si>
  <si>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</si>
  <si>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</si>
  <si>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</si>
  <si>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</si>
  <si>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</si>
  <si>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</si>
  <si>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</si>
  <si>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</si>
  <si>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</si>
  <si>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</si>
  <si>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</si>
  <si>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</si>
  <si>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</si>
  <si>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</si>
  <si>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</si>
  <si>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</si>
  <si>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</si>
  <si>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</si>
  <si>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</si>
  <si>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</si>
  <si>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</si>
  <si>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</si>
  <si>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</si>
  <si>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</si>
  <si>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</si>
  <si>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</si>
  <si>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</si>
  <si>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</si>
  <si>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</si>
  <si>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</si>
  <si>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</si>
  <si>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</si>
  <si>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</si>
  <si>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</si>
  <si>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</si>
  <si>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</si>
  <si>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</si>
  <si>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</si>
  <si>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</si>
  <si>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</si>
  <si>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</si>
  <si>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</si>
  <si>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</si>
  <si>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</si>
  <si>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</si>
  <si>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</si>
  <si>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</si>
  <si>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</si>
  <si>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</si>
  <si>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</si>
  <si>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</si>
  <si>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</si>
  <si>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</si>
  <si>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</si>
  <si>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</si>
  <si>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</si>
  <si>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</si>
  <si>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</si>
  <si>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</si>
  <si>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</si>
  <si>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</si>
  <si>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</si>
  <si>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</si>
  <si>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</si>
  <si>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</si>
  <si>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</si>
  <si>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</si>
  <si>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</si>
  <si>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</si>
  <si>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</si>
  <si>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</si>
  <si>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</si>
  <si>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</si>
  <si>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</si>
  <si>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</si>
  <si>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</si>
  <si>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</si>
  <si>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</si>
  <si>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</si>
  <si>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</si>
  <si>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</si>
  <si>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</si>
  <si>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</si>
  <si>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</si>
  <si>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</si>
  <si>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</si>
  <si>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</si>
  <si>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</si>
  <si>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</si>
  <si>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</si>
  <si>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</si>
  <si>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</si>
  <si>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</si>
  <si>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</si>
  <si>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</si>
  <si>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</si>
  <si>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</si>
  <si>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</si>
  <si>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</si>
  <si>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</si>
  <si>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</si>
  <si>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</si>
  <si>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</si>
  <si>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</si>
  <si>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</si>
  <si>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</si>
  <si>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</si>
  <si>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</si>
  <si>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</si>
  <si>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</si>
  <si>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</si>
  <si>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</si>
  <si>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</si>
  <si>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</si>
  <si>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</si>
  <si>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</si>
  <si>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</si>
  <si>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</si>
  <si>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</si>
  <si>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</si>
  <si>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</si>
  <si>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</si>
  <si>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</si>
  <si>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</si>
  <si>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</si>
  <si>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</si>
  <si>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</si>
  <si>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</si>
  <si>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</si>
  <si>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</si>
  <si>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</si>
  <si>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</si>
  <si>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</si>
  <si>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</si>
  <si>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</si>
  <si>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</si>
  <si>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</si>
  <si>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</si>
  <si>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</si>
  <si>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</si>
  <si>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</si>
  <si>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</si>
  <si>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</si>
  <si>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</si>
  <si>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</si>
  <si>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</si>
  <si>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</si>
  <si>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</si>
  <si>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</si>
  <si>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</si>
  <si>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</si>
  <si>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</si>
  <si>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</si>
  <si>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</si>
  <si>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</si>
  <si>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</si>
  <si>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</si>
  <si>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</si>
  <si>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</si>
  <si>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</si>
  <si>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</si>
  <si>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</si>
  <si>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</si>
  <si>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</si>
  <si>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</si>
  <si>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</si>
  <si>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</si>
  <si>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</si>
  <si>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</si>
  <si>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</si>
  <si>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</si>
  <si>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</si>
  <si>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</si>
  <si>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</si>
  <si>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</si>
  <si>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</si>
  <si>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</si>
  <si>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</si>
  <si>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</si>
  <si>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</si>
  <si>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</si>
  <si>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</si>
  <si>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</si>
  <si>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</si>
  <si>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</si>
  <si>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</si>
  <si>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</si>
  <si>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</si>
  <si>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</si>
  <si>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</si>
  <si>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</si>
  <si>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</si>
  <si>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</si>
  <si>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</si>
  <si>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</si>
  <si>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</si>
  <si>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</si>
  <si>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</si>
  <si>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</si>
  <si>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</si>
  <si>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</si>
  <si>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</si>
  <si>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</si>
  <si>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</si>
  <si>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</si>
  <si>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</si>
  <si>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</si>
  <si>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</si>
  <si>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</si>
  <si>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</si>
  <si>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</si>
  <si>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</si>
  <si>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</si>
  <si>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</si>
  <si>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</si>
  <si>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</si>
  <si>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</si>
  <si>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</si>
  <si>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</si>
  <si>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</si>
  <si>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</si>
  <si>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</si>
  <si>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</si>
  <si>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</si>
  <si>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</si>
  <si>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</si>
  <si>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</si>
  <si>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</si>
  <si>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</si>
  <si>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</si>
  <si>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</si>
  <si>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</si>
  <si>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</si>
  <si>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</si>
  <si>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</si>
  <si>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</si>
  <si>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</si>
  <si>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</si>
  <si>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</si>
  <si>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</si>
  <si>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</si>
  <si>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</si>
  <si>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</si>
  <si>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</si>
  <si>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</si>
  <si>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</si>
  <si>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</si>
  <si>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</si>
  <si>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</si>
  <si>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</si>
  <si>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</si>
  <si>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</si>
  <si>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</si>
  <si>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</si>
  <si>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</si>
  <si>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</si>
  <si>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</si>
  <si>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</si>
  <si>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</si>
  <si>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</si>
  <si>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</si>
  <si>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</si>
  <si>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</si>
  <si>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</si>
  <si>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</si>
  <si>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</si>
  <si>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</si>
  <si>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</si>
  <si>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</si>
  <si>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</si>
  <si>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</si>
  <si>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</si>
  <si>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</si>
  <si>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</si>
  <si>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</si>
  <si>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</si>
  <si>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</si>
  <si>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</si>
  <si>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</si>
  <si>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</si>
  <si>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</si>
  <si>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</si>
  <si>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</si>
  <si>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</si>
  <si>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</si>
  <si>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</si>
  <si>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</si>
  <si>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</si>
  <si>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</si>
  <si>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</si>
  <si>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</si>
  <si>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</si>
  <si>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</si>
  <si>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</si>
  <si>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</si>
  <si>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</si>
  <si>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</si>
  <si>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</si>
  <si>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</si>
  <si>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</si>
  <si>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</si>
  <si>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</si>
  <si>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</si>
  <si>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</si>
  <si>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</si>
  <si>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</si>
  <si>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</si>
  <si>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</si>
  <si>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</si>
  <si>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</si>
  <si>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</si>
  <si>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</si>
  <si>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</si>
  <si>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</si>
  <si>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</si>
  <si>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</si>
  <si>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</si>
  <si>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</si>
  <si>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</si>
  <si>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</si>
  <si>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</si>
  <si>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</si>
  <si>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</si>
  <si>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</si>
  <si>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</si>
  <si>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</si>
  <si>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</si>
  <si>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</si>
  <si>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</si>
  <si>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</si>
  <si>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</si>
  <si>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</si>
  <si>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</si>
  <si>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</si>
  <si>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</si>
  <si>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</si>
  <si>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</si>
  <si>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</si>
  <si>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</si>
  <si>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</si>
  <si>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</si>
  <si>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</si>
  <si>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</si>
  <si>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</si>
  <si>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</si>
  <si>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</si>
  <si>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</si>
  <si>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</si>
  <si>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</si>
  <si>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</si>
  <si>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</si>
  <si>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</si>
  <si>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</si>
  <si>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</si>
  <si>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</si>
  <si>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</si>
  <si>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</si>
  <si>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</si>
  <si>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</si>
  <si>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</si>
  <si>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</si>
  <si>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</si>
  <si>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</si>
  <si>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</si>
  <si>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</si>
  <si>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</si>
  <si>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</si>
  <si>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</si>
  <si>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</si>
  <si>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</si>
  <si>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</si>
  <si>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</si>
  <si>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</si>
  <si>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</si>
  <si>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</si>
  <si>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</si>
  <si>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</si>
  <si>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</si>
  <si>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</si>
  <si>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</si>
  <si>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</si>
  <si>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</si>
  <si>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</si>
  <si>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</si>
  <si>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</si>
  <si>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</si>
  <si>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</si>
  <si>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</si>
  <si>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</si>
  <si>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</si>
  <si>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</si>
  <si>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</si>
  <si>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</si>
  <si>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</si>
  <si>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</si>
  <si>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</si>
  <si>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</si>
  <si>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</si>
  <si>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</si>
  <si>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</si>
  <si>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</si>
  <si>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</si>
  <si>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</si>
  <si>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</si>
  <si>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</si>
  <si>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</si>
  <si>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</si>
  <si>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</si>
  <si>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</si>
  <si>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</si>
  <si>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</si>
  <si>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</si>
  <si>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</si>
  <si>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</si>
  <si>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</si>
  <si>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</si>
  <si>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</si>
  <si>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</si>
  <si>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</si>
  <si>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</si>
  <si>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</si>
  <si>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</si>
  <si>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</si>
  <si>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</si>
  <si>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</si>
  <si>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</si>
  <si>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</si>
  <si>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</si>
  <si>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</si>
  <si>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</si>
  <si>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</si>
  <si>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</si>
  <si>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</si>
  <si>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</si>
  <si>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</si>
  <si>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</si>
  <si>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</si>
  <si>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</si>
  <si>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</si>
  <si>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</si>
  <si>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</si>
  <si>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</si>
  <si>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</si>
  <si>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</si>
  <si>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</si>
  <si>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</si>
  <si>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</si>
  <si>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</si>
  <si>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</si>
  <si>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</si>
  <si>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</si>
  <si>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</si>
  <si>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</si>
  <si>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</si>
  <si>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</si>
  <si>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</si>
  <si>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</si>
  <si>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</si>
  <si>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</si>
  <si>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</si>
  <si>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</si>
  <si>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</si>
  <si>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</si>
  <si>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</si>
  <si>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</si>
  <si>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</si>
  <si>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</si>
  <si>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</si>
  <si>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</si>
  <si>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</si>
  <si>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</si>
  <si>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</si>
  <si>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</si>
  <si>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</si>
  <si>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</si>
  <si>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</si>
  <si>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</si>
  <si>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</si>
  <si>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</si>
  <si>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</si>
  <si>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</si>
  <si>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</si>
  <si>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</si>
  <si>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</si>
  <si>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</si>
  <si>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</si>
  <si>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</si>
  <si>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</si>
  <si>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</si>
  <si>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</si>
  <si>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</si>
  <si>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</si>
  <si>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</si>
  <si>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</si>
  <si>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</si>
  <si>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</si>
  <si>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</si>
  <si>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</si>
  <si>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</si>
  <si>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</si>
  <si>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</si>
  <si>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</si>
  <si>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</si>
  <si>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</si>
  <si>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</si>
  <si>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</si>
  <si>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</si>
  <si>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</si>
  <si>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</si>
  <si>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</si>
  <si>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</si>
  <si>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</si>
  <si>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</si>
  <si>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</si>
  <si>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</si>
  <si>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</si>
  <si>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</si>
  <si>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</si>
  <si>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</si>
  <si>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</si>
  <si>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</si>
  <si>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</si>
  <si>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</si>
  <si>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</si>
  <si>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</si>
  <si>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</si>
  <si>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</si>
  <si>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</si>
  <si>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</si>
  <si>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</si>
  <si>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</si>
  <si>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</si>
  <si>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</si>
  <si>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</si>
  <si>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</si>
  <si>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</si>
  <si>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</si>
  <si>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</si>
  <si>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</si>
  <si>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</si>
  <si>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</si>
  <si>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</si>
  <si>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</si>
  <si>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</si>
  <si>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</si>
  <si>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</si>
  <si>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</si>
  <si>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</si>
  <si>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</si>
  <si>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</si>
  <si>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</si>
  <si>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</si>
  <si>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</si>
  <si>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</si>
  <si>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</si>
  <si>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</si>
  <si>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</si>
  <si>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</si>
  <si>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</si>
  <si>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</si>
  <si>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</si>
  <si>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</si>
  <si>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</si>
  <si>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</si>
  <si>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</si>
  <si>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</si>
  <si>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</si>
  <si>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</si>
  <si>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</si>
  <si>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</si>
  <si>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</si>
  <si>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</si>
  <si>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</si>
  <si>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</si>
  <si>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</si>
  <si>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</si>
  <si>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</si>
  <si>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</si>
  <si>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</si>
  <si>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</si>
  <si>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</si>
  <si>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</si>
  <si>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</si>
  <si>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</si>
  <si>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</si>
  <si>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</si>
  <si>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</si>
  <si>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</si>
  <si>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</si>
  <si>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</si>
  <si>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</si>
  <si>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</si>
  <si>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</si>
  <si>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</si>
  <si>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</si>
  <si>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</si>
  <si>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</si>
  <si>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</si>
  <si>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</si>
  <si>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</si>
  <si>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</si>
  <si>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</si>
  <si>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</si>
  <si>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</si>
  <si>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</si>
  <si>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</si>
  <si>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</si>
  <si>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</si>
  <si>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</si>
  <si>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</si>
  <si>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</si>
  <si>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</si>
  <si>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</si>
  <si>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</si>
  <si>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</si>
  <si>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</si>
  <si>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</si>
  <si>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</si>
  <si>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</si>
  <si>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</si>
  <si>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</si>
  <si>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</si>
  <si>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</si>
  <si>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</si>
  <si>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</si>
  <si>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</si>
  <si>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</si>
  <si>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</si>
  <si>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</si>
  <si>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</si>
  <si>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</si>
  <si>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</si>
  <si>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</si>
  <si>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</si>
  <si>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</si>
  <si>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</si>
  <si>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</si>
  <si>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</si>
  <si>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</si>
  <si>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</si>
  <si>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</si>
  <si>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</si>
  <si>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</si>
  <si>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</si>
  <si>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</si>
  <si>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</si>
  <si>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</si>
  <si>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</si>
  <si>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</si>
  <si>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</si>
  <si>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</si>
  <si>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</si>
  <si>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</si>
  <si>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</si>
  <si>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</si>
  <si>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</si>
  <si>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</si>
  <si>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</si>
  <si>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</si>
  <si>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</si>
  <si>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</si>
  <si>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</si>
  <si>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</si>
  <si>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</si>
  <si>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</si>
  <si>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</si>
  <si>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</si>
  <si>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</si>
  <si>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</si>
  <si>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</si>
  <si>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</si>
  <si>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</si>
  <si>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</si>
  <si>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</si>
  <si>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</si>
  <si>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</si>
  <si>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</si>
  <si>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</si>
  <si>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</si>
  <si>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</si>
  <si>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</si>
  <si>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</si>
  <si>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</si>
  <si>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</si>
  <si>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</si>
  <si>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</si>
  <si>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</si>
  <si>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</si>
  <si>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</si>
  <si>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</si>
  <si>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</si>
  <si>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</si>
  <si>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</si>
  <si>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</si>
  <si>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</si>
  <si>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</si>
  <si>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</si>
  <si>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</si>
  <si>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</si>
  <si>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</si>
  <si>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</si>
  <si>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</si>
  <si>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</si>
  <si>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</si>
  <si>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</si>
  <si>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</si>
  <si>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</si>
  <si>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</si>
  <si>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</si>
  <si>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</si>
  <si>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</si>
  <si>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</si>
  <si>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</si>
  <si>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</si>
  <si>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</si>
  <si>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</si>
  <si>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</si>
  <si>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</si>
  <si>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</si>
  <si>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</si>
  <si>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</si>
  <si>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</si>
  <si>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</si>
  <si>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</si>
  <si>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</si>
  <si>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</si>
  <si>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</si>
  <si>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</si>
  <si>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</si>
  <si>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</si>
  <si>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</si>
  <si>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</si>
  <si>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</si>
  <si>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</si>
  <si>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</si>
  <si>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</si>
  <si>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</si>
  <si>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</si>
  <si>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</si>
  <si>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</si>
  <si>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</si>
  <si>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</si>
  <si>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</si>
  <si>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</si>
  <si>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</si>
  <si>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</si>
  <si>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</si>
  <si>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</si>
  <si>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</si>
  <si>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</si>
  <si>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</si>
  <si>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</si>
  <si>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</si>
  <si>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</si>
  <si>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</si>
  <si>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</si>
  <si>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</si>
  <si>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</si>
  <si>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</si>
  <si>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</si>
  <si>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</si>
  <si>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</si>
  <si>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</si>
  <si>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</si>
  <si>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</si>
  <si>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</si>
  <si>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</si>
  <si>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</si>
  <si>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</si>
  <si>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</si>
  <si>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</si>
  <si>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</si>
  <si>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</si>
  <si>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</si>
  <si>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</si>
  <si>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</si>
  <si>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</si>
  <si>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</si>
  <si>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</si>
  <si>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</si>
  <si>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</si>
  <si>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</si>
  <si>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</si>
  <si>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</si>
  <si>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</si>
  <si>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</si>
  <si>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</si>
  <si>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</si>
  <si>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</si>
  <si>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</si>
  <si>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</si>
  <si>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</si>
  <si>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</si>
  <si>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</si>
  <si>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</si>
  <si>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</si>
  <si>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</si>
  <si>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</si>
  <si>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</si>
  <si>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</si>
  <si>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</si>
  <si>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</si>
  <si>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</si>
  <si>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</si>
  <si>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</si>
  <si>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</si>
  <si>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</si>
  <si>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</si>
  <si>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</si>
  <si>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</si>
  <si>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</si>
  <si>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</si>
  <si>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</si>
  <si>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</si>
  <si>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</si>
  <si>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</si>
  <si>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</si>
  <si>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</si>
  <si>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</si>
  <si>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</si>
  <si>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</si>
  <si>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</si>
  <si>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</si>
  <si>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</si>
  <si>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</si>
  <si>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</si>
  <si>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</si>
  <si>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</si>
  <si>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</si>
  <si>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</si>
  <si>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</si>
  <si>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</si>
  <si>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</si>
  <si>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</si>
  <si>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</si>
  <si>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</si>
  <si>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</si>
  <si>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</si>
  <si>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</si>
  <si>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</si>
  <si>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</si>
  <si>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</si>
  <si>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</si>
  <si>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</si>
  <si>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</si>
  <si>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</si>
  <si>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</si>
  <si>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</si>
  <si>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</si>
  <si>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</si>
  <si>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</si>
  <si>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</si>
  <si>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</si>
  <si>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</si>
  <si>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</si>
  <si>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</si>
  <si>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</si>
  <si>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</si>
  <si>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</si>
  <si>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</si>
  <si>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</si>
  <si>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</si>
  <si>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</si>
  <si>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</si>
  <si>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</si>
  <si>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</si>
  <si>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</si>
  <si>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</si>
  <si>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</si>
  <si>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</si>
  <si>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</si>
  <si>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</si>
  <si>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</si>
  <si>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</si>
  <si>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</si>
  <si>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</si>
  <si>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</si>
  <si>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</si>
  <si>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</si>
  <si>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</si>
  <si>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</si>
  <si>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</si>
  <si>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</si>
  <si>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</si>
  <si>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</si>
  <si>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</si>
  <si>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</si>
  <si>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</si>
  <si>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</si>
  <si>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</si>
  <si>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</si>
  <si>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</si>
  <si>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</si>
  <si>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</si>
  <si>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</si>
  <si>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</si>
  <si>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</si>
  <si>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</si>
  <si>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</si>
  <si>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</si>
  <si>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</si>
  <si>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</si>
  <si>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</si>
  <si>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</si>
  <si>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</si>
  <si>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</si>
  <si>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</si>
  <si>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</si>
  <si>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</si>
  <si>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</si>
  <si>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</si>
  <si>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</si>
  <si>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</si>
  <si>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</si>
  <si>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</si>
  <si>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</si>
  <si>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</si>
  <si>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</si>
  <si>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</si>
  <si>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</si>
  <si>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</si>
  <si>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</si>
  <si>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</si>
  <si>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</si>
  <si>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</si>
  <si>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</si>
  <si>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</si>
  <si>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</si>
  <si>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</si>
  <si>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</si>
  <si>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</si>
  <si>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</si>
  <si>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</si>
  <si>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</si>
  <si>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</si>
  <si>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</si>
  <si>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</si>
  <si>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</si>
  <si>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</si>
  <si>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</si>
  <si>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</si>
  <si>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</si>
  <si>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</si>
  <si>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</si>
  <si>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</si>
  <si>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</si>
  <si>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</si>
  <si>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</si>
  <si>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</si>
  <si>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</si>
  <si>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</si>
  <si>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</si>
  <si>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</si>
  <si>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</si>
  <si>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</si>
  <si>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</si>
  <si>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</si>
  <si>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</si>
  <si>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</si>
  <si>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</si>
  <si>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</si>
  <si>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</si>
  <si>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</si>
  <si>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</si>
  <si>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</si>
  <si>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</si>
  <si>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</si>
  <si>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</si>
  <si>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</si>
  <si>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</si>
  <si>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</si>
  <si>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</si>
  <si>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</si>
  <si>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</si>
  <si>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</si>
  <si>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</si>
  <si>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</si>
  <si>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</si>
  <si>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</si>
  <si>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</si>
  <si>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</si>
  <si>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</si>
  <si>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</si>
  <si>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</si>
  <si>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</si>
  <si>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</si>
  <si>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</si>
  <si>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</si>
  <si>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</si>
  <si>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</si>
  <si>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</si>
  <si>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</si>
  <si>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</si>
  <si>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</si>
  <si>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</si>
  <si>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</si>
  <si>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</si>
  <si>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</si>
  <si>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</si>
  <si>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</si>
  <si>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</si>
  <si>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</si>
  <si>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</si>
  <si>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</si>
  <si>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</si>
  <si>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</si>
  <si>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</si>
  <si>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</si>
  <si>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</si>
  <si>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</si>
  <si>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</si>
  <si>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</si>
  <si>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</si>
  <si>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</si>
  <si>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</si>
  <si>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</si>
  <si>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</si>
  <si>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</si>
  <si>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</si>
  <si>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</si>
  <si>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</si>
  <si>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</si>
  <si>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</si>
  <si>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</si>
  <si>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</si>
  <si>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</si>
  <si>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</si>
  <si>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</si>
  <si>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</si>
  <si>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</si>
  <si>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</si>
  <si>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</si>
  <si>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</si>
  <si>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</si>
  <si>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</si>
  <si>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</si>
  <si>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</si>
  <si>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</si>
  <si>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</si>
  <si>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</si>
  <si>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</si>
  <si>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</si>
  <si>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</si>
  <si>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</si>
  <si>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</si>
  <si>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</si>
  <si>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</si>
  <si>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</si>
  <si>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</si>
  <si>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</si>
  <si>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</si>
  <si>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</si>
  <si>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</si>
  <si>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</si>
  <si>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</si>
  <si>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</si>
  <si>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</si>
  <si>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</si>
  <si>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</si>
  <si>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</si>
  <si>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</si>
  <si>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</si>
  <si>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</si>
  <si>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</si>
  <si>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</si>
  <si>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</si>
  <si>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</si>
  <si>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</si>
  <si>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</si>
  <si>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</si>
  <si>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</si>
  <si>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</si>
  <si>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</si>
  <si>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</si>
  <si>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</si>
  <si>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</si>
  <si>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</si>
  <si>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</si>
  <si>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</si>
  <si>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</si>
  <si>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</si>
  <si>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</si>
  <si>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</si>
  <si>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</si>
  <si>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</si>
  <si>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</si>
  <si>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</si>
  <si>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</si>
  <si>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</si>
  <si>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</si>
  <si>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</si>
  <si>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</si>
  <si>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</si>
  <si>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</si>
  <si>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</si>
  <si>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</si>
  <si>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</si>
  <si>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</si>
  <si>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</si>
  <si>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</si>
  <si>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</si>
  <si>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</si>
  <si>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</si>
  <si>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</si>
  <si>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</si>
  <si>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</si>
  <si>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</si>
  <si>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</si>
  <si>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</si>
  <si>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</si>
  <si>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</si>
  <si>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</si>
  <si>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</si>
  <si>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</si>
  <si>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</si>
  <si>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</si>
  <si>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</si>
  <si>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</si>
  <si>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</si>
  <si>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</si>
  <si>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</si>
  <si>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</si>
  <si>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</si>
  <si>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</si>
  <si>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</si>
  <si>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</si>
  <si>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</si>
  <si>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</si>
  <si>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</si>
  <si>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</si>
  <si>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</si>
  <si>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</si>
  <si>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</si>
  <si>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</si>
  <si>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</si>
  <si>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</si>
  <si>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</si>
  <si>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</si>
  <si>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</si>
  <si>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</si>
  <si>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</si>
  <si>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</si>
  <si>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</si>
  <si>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</si>
  <si>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</si>
  <si>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</si>
  <si>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</si>
  <si>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</si>
  <si>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</si>
  <si>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</si>
  <si>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</si>
  <si>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</si>
  <si>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</si>
  <si>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</si>
  <si>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</si>
  <si>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</si>
  <si>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</si>
  <si>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</si>
  <si>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</si>
  <si>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</si>
  <si>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</si>
  <si>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</si>
  <si>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</si>
  <si>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</si>
  <si>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</si>
  <si>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</si>
  <si>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</si>
  <si>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</si>
  <si>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</si>
  <si>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</si>
  <si>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</si>
  <si>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</si>
  <si>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</si>
  <si>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</si>
  <si>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</si>
  <si>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</si>
  <si>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</si>
  <si>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</si>
  <si>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</si>
  <si>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</si>
  <si>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</si>
  <si>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</si>
  <si>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</si>
  <si>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</si>
  <si>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</si>
  <si>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</si>
  <si>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</si>
  <si>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</si>
  <si>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</si>
  <si>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</si>
  <si>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</si>
  <si>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</si>
  <si>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</si>
  <si>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</si>
  <si>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</si>
  <si>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</si>
  <si>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</si>
  <si>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</si>
  <si>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</si>
  <si>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</si>
  <si>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</si>
  <si>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</si>
  <si>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</si>
  <si>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</si>
  <si>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</si>
  <si>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</si>
  <si>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</si>
  <si>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</si>
  <si>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</si>
  <si>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</si>
  <si>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</si>
  <si>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</si>
  <si>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</si>
  <si>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</si>
  <si>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</si>
  <si>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</si>
  <si>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</si>
  <si>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</si>
  <si>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</si>
  <si>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</si>
  <si>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</si>
  <si>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</si>
  <si>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</si>
  <si>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</si>
  <si>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</si>
  <si>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</si>
  <si>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</si>
  <si>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</si>
  <si>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</si>
  <si>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</si>
  <si>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</si>
  <si>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</si>
  <si>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</si>
  <si>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</si>
  <si>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</si>
  <si>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</si>
  <si>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</si>
  <si>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</si>
  <si>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</si>
  <si>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</si>
  <si>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</si>
  <si>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</si>
  <si>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</si>
  <si>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</si>
  <si>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</si>
  <si>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</si>
  <si>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</si>
  <si>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</si>
  <si>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</si>
  <si>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</si>
  <si>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</si>
  <si>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</si>
  <si>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</si>
  <si>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</si>
  <si>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</si>
  <si>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</si>
  <si>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</si>
  <si>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</si>
  <si>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</si>
  <si>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</si>
  <si>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</si>
  <si>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</si>
  <si>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</si>
  <si>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</si>
  <si>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</si>
  <si>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</si>
  <si>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</si>
  <si>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</si>
  <si>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</si>
  <si>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</si>
  <si>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</si>
  <si>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</si>
  <si>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</si>
  <si>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</si>
  <si>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</si>
  <si>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</si>
  <si>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</si>
  <si>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</si>
  <si>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</si>
  <si>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</si>
  <si>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</si>
  <si>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</si>
  <si>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</si>
  <si>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</si>
  <si>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</si>
  <si>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</si>
  <si>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</si>
  <si>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</si>
  <si>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</si>
  <si>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</si>
  <si>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</si>
  <si>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</si>
  <si>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</si>
  <si>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</si>
  <si>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</si>
  <si>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</si>
  <si>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</si>
  <si>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</si>
  <si>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</si>
  <si>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</si>
  <si>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</si>
  <si>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</si>
  <si>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</si>
  <si>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</si>
  <si>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</si>
  <si>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</si>
  <si>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</si>
  <si>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</si>
  <si>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</si>
  <si>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</si>
  <si>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</si>
  <si>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</si>
  <si>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</si>
  <si>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</si>
  <si>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</si>
  <si>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</si>
  <si>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</si>
  <si>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</si>
  <si>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</si>
  <si>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</si>
  <si>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</si>
  <si>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</si>
  <si>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</si>
  <si>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</si>
  <si>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</si>
  <si>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</si>
  <si>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</si>
  <si>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</si>
  <si>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</si>
  <si>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</si>
  <si>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</si>
  <si>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</si>
  <si>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</si>
  <si>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</si>
  <si>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</si>
  <si>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</si>
  <si>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</si>
  <si>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</si>
  <si>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</si>
  <si>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</si>
  <si>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</si>
  <si>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</si>
  <si>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</si>
  <si>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</si>
  <si>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</si>
  <si>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</si>
  <si>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</si>
  <si>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</si>
  <si>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</si>
  <si>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</si>
  <si>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</si>
  <si>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</si>
  <si>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</si>
  <si>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</si>
  <si>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</si>
  <si>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</si>
  <si>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</si>
  <si>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</si>
  <si>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</si>
  <si>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</si>
  <si>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</si>
  <si>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</si>
  <si>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</si>
  <si>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</si>
  <si>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</si>
  <si>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</si>
  <si>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</si>
  <si>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</si>
  <si>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</si>
  <si>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</si>
  <si>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</si>
  <si>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</si>
  <si>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</si>
  <si>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</si>
  <si>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</si>
  <si>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</si>
  <si>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</si>
  <si>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</si>
  <si>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</si>
  <si>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</si>
  <si>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</si>
  <si>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</si>
  <si>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</si>
  <si>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</si>
  <si>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</si>
  <si>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</si>
  <si>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</si>
  <si>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</si>
  <si>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</si>
  <si>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</si>
  <si>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</si>
  <si>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</si>
  <si>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</si>
  <si>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</si>
  <si>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</si>
  <si>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</si>
  <si>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</si>
  <si>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</si>
  <si>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</si>
  <si>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</si>
  <si>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</si>
  <si>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</si>
  <si>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</si>
  <si>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</si>
  <si>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</si>
  <si>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</si>
  <si>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</si>
  <si>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</si>
  <si>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</si>
  <si>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</si>
  <si>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</si>
  <si>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</si>
  <si>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</si>
  <si>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</si>
  <si>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</si>
  <si>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</si>
  <si>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</si>
  <si>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</si>
  <si>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</si>
  <si>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</si>
  <si>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</si>
  <si>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</si>
  <si>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</si>
  <si>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</si>
  <si>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</si>
  <si>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</si>
  <si>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</si>
  <si>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</si>
  <si>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</si>
  <si>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</si>
  <si>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</si>
  <si>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</si>
  <si>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</si>
  <si>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</si>
  <si>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</si>
  <si>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</si>
  <si>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</si>
  <si>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</si>
  <si>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</si>
  <si>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</si>
  <si>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</si>
  <si>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</si>
  <si>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</si>
  <si>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</si>
  <si>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</si>
  <si>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</si>
  <si>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</si>
  <si>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</si>
  <si>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</si>
  <si>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</si>
  <si>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</si>
  <si>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</si>
  <si>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</si>
  <si>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</si>
  <si>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</si>
  <si>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</si>
  <si>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</si>
  <si>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</si>
  <si>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</si>
  <si>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</si>
  <si>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</si>
  <si>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</si>
  <si>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</si>
  <si>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</si>
  <si>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</si>
  <si>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</si>
  <si>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</si>
  <si>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</si>
  <si>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</si>
  <si>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</si>
  <si>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</si>
  <si>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</si>
  <si>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</si>
  <si>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</si>
  <si>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</si>
  <si>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</si>
  <si>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</si>
  <si>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</si>
  <si>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</si>
  <si>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</si>
  <si>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</si>
  <si>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</si>
  <si>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</si>
  <si>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</si>
  <si>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</si>
  <si>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</si>
  <si>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</si>
  <si>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</si>
  <si>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</si>
  <si>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</si>
  <si>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</si>
  <si>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</si>
  <si>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</si>
  <si>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</si>
  <si>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</si>
  <si>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</si>
  <si>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</si>
  <si>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</si>
  <si>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</si>
  <si>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</si>
  <si>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</si>
  <si>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</si>
  <si>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</si>
  <si>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</si>
  <si>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</si>
  <si>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</si>
  <si>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</si>
  <si>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</si>
  <si>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</si>
  <si>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</si>
  <si>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</si>
  <si>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</si>
  <si>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</si>
  <si>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</si>
  <si>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</si>
  <si>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</si>
  <si>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</si>
  <si>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</si>
  <si>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</si>
  <si>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</si>
  <si>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</si>
  <si>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</si>
  <si>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</si>
  <si>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</si>
  <si>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</si>
  <si>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</si>
  <si>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</si>
  <si>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</si>
  <si>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</si>
  <si>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</si>
  <si>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</si>
  <si>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</si>
  <si>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</si>
  <si>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</si>
  <si>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</si>
  <si>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</si>
  <si>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</si>
  <si>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</si>
  <si>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</si>
  <si>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</si>
  <si>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</si>
  <si>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</si>
  <si>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</si>
  <si>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</si>
  <si>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</si>
  <si>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</si>
  <si>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</si>
  <si>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</si>
  <si>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</si>
  <si>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</si>
  <si>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</si>
  <si>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</si>
  <si>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</si>
  <si>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</si>
  <si>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</si>
  <si>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</si>
  <si>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</si>
  <si>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</si>
  <si>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</si>
  <si>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</si>
  <si>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</si>
  <si>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</si>
  <si>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</si>
  <si>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</si>
  <si>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</si>
  <si>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</si>
  <si>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</si>
  <si>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</si>
  <si>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</si>
  <si>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</si>
  <si>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</si>
  <si>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</si>
  <si>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</si>
  <si>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</si>
  <si>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</si>
  <si>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</si>
  <si>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</si>
  <si>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</si>
  <si>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</si>
  <si>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</si>
  <si>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</si>
  <si>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</si>
  <si>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</si>
  <si>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</si>
  <si>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</si>
  <si>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</si>
  <si>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</si>
  <si>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</si>
  <si>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</si>
  <si>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</si>
  <si>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</si>
  <si>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</si>
  <si>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</si>
  <si>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</si>
  <si>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</si>
  <si>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</si>
  <si>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</si>
  <si>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</si>
  <si>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</si>
  <si>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</si>
  <si>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</si>
  <si>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</si>
  <si>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</si>
  <si>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</si>
  <si>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</si>
  <si>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</si>
  <si>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</si>
  <si>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</si>
  <si>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</si>
  <si>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</si>
  <si>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</si>
  <si>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</si>
  <si>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</si>
  <si>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</si>
  <si>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</si>
  <si>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</si>
  <si>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</si>
  <si>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</si>
  <si>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</si>
  <si>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</si>
  <si>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</si>
  <si>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</si>
  <si>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</si>
  <si>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</si>
  <si>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</si>
  <si>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</si>
  <si>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</si>
  <si>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</si>
  <si>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</si>
  <si>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</si>
  <si>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</si>
  <si>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</si>
  <si>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</si>
  <si>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</si>
  <si>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</si>
  <si>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</si>
  <si>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</si>
  <si>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</si>
  <si>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</si>
  <si>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</si>
  <si>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</si>
  <si>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</si>
  <si>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</si>
  <si>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</si>
  <si>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</si>
  <si>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</si>
  <si>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</si>
  <si>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</si>
  <si>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</si>
  <si>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</si>
  <si>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</si>
  <si>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</si>
  <si>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</si>
  <si>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</si>
  <si>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</si>
  <si>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</si>
  <si>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</si>
  <si>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</si>
  <si>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</si>
  <si>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</si>
  <si>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</si>
  <si>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</si>
  <si>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</si>
  <si>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</si>
  <si>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</si>
  <si>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</si>
  <si>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</si>
  <si>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</si>
  <si>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</si>
  <si>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</si>
  <si>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</si>
  <si>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</si>
  <si>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</si>
  <si>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</si>
  <si>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</si>
  <si>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</si>
  <si>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</si>
  <si>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</si>
  <si>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</si>
  <si>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</si>
  <si>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</si>
  <si>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</si>
  <si>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</si>
  <si>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</si>
  <si>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</si>
  <si>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</si>
  <si>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</si>
  <si>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</si>
  <si>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</si>
  <si>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</si>
  <si>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</si>
  <si>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</si>
  <si>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</si>
  <si>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</si>
  <si>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</si>
  <si>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</si>
  <si>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</si>
  <si>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</si>
  <si>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</si>
  <si>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</si>
  <si>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</si>
  <si>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</si>
  <si>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</si>
  <si>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</si>
  <si>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</si>
  <si>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</si>
  <si>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</si>
  <si>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</si>
  <si>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</si>
  <si>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</si>
  <si>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</si>
  <si>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</si>
  <si>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</si>
  <si>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</si>
  <si>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</si>
  <si>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</si>
  <si>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</si>
  <si>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</si>
  <si>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</si>
  <si>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</si>
  <si>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</si>
  <si>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</si>
  <si>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</si>
  <si>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</si>
  <si>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</si>
  <si>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</si>
  <si>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</si>
  <si>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</si>
  <si>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</si>
  <si>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</si>
  <si>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</si>
  <si>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</si>
  <si>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</si>
  <si>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</si>
  <si>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</si>
  <si>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</si>
  <si>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</si>
  <si>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</si>
  <si>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</si>
  <si>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</si>
  <si>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</si>
  <si>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</si>
  <si>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</si>
  <si>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</si>
  <si>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</si>
  <si>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</si>
  <si>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</si>
  <si>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</si>
  <si>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</si>
  <si>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</si>
  <si>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</si>
  <si>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</si>
  <si>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</si>
  <si>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</si>
  <si>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</si>
  <si>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</si>
  <si>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</si>
  <si>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</si>
  <si>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</si>
  <si>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</si>
  <si>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</si>
  <si>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</si>
  <si>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</si>
  <si>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</si>
  <si>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</si>
  <si>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</si>
  <si>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</si>
  <si>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</si>
  <si>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</si>
  <si>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</si>
  <si>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</si>
  <si>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</si>
  <si>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</si>
  <si>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</si>
  <si>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</si>
  <si>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</si>
  <si>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</si>
  <si>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</si>
  <si>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</si>
  <si>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</si>
  <si>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</si>
  <si>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</si>
  <si>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</si>
  <si>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</si>
  <si>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</si>
  <si>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</si>
  <si>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</si>
  <si>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</si>
  <si>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</si>
  <si>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</si>
  <si>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</si>
  <si>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</si>
  <si>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</si>
  <si>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</si>
  <si>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</si>
  <si>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</si>
  <si>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</si>
  <si>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</si>
  <si>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</si>
  <si>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</si>
  <si>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</si>
  <si>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</si>
  <si>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</si>
  <si>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</si>
  <si>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</si>
  <si>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</si>
  <si>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</si>
  <si>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</si>
  <si>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</si>
  <si>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</si>
  <si>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</si>
  <si>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</si>
  <si>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</si>
  <si>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</si>
  <si>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</si>
  <si>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</si>
  <si>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</si>
  <si>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</si>
  <si>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</si>
  <si>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</si>
  <si>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</si>
  <si>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</si>
  <si>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</si>
  <si>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</si>
  <si>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</si>
  <si>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</si>
  <si>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</si>
  <si>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</si>
  <si>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</si>
  <si>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</si>
  <si>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</si>
  <si>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</si>
  <si>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</si>
  <si>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</si>
  <si>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</si>
  <si>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</si>
  <si>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</si>
  <si>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</si>
  <si>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</si>
  <si>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</si>
  <si>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</si>
  <si>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</si>
  <si>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</si>
  <si>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</si>
  <si>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</si>
  <si>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</si>
  <si>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</si>
  <si>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</si>
  <si>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</si>
  <si>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</si>
  <si>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</si>
  <si>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</si>
  <si>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</si>
  <si>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</si>
  <si>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</si>
  <si>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</si>
  <si>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</si>
  <si>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</si>
  <si>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</si>
  <si>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</si>
  <si>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</si>
  <si>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</si>
  <si>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</si>
  <si>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</si>
  <si>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</si>
  <si>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</si>
  <si>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</si>
  <si>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</si>
  <si>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</si>
  <si>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</si>
  <si>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</si>
  <si>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</si>
  <si>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</si>
  <si>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</si>
  <si>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</si>
  <si>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</si>
  <si>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</si>
  <si>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</si>
  <si>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</si>
  <si>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</si>
  <si>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</si>
  <si>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</si>
  <si>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</si>
  <si>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</si>
  <si>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</si>
  <si>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</si>
  <si>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</si>
  <si>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</si>
  <si>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</si>
  <si>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</si>
  <si>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</si>
  <si>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</si>
  <si>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</si>
  <si>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</si>
  <si>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</si>
  <si>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</si>
  <si>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</si>
  <si>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</si>
  <si>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</si>
  <si>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</si>
  <si>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</si>
  <si>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</si>
  <si>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</si>
  <si>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</si>
  <si>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</si>
  <si>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</si>
  <si>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</si>
  <si>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</si>
  <si>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</si>
  <si>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</si>
  <si>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</si>
  <si>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</si>
  <si>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</si>
  <si>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</si>
  <si>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</si>
  <si>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</si>
  <si>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</si>
  <si>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</si>
  <si>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</si>
  <si>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</si>
  <si>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</si>
  <si>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</si>
  <si>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</si>
  <si>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</si>
  <si>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</si>
  <si>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</si>
  <si>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</si>
  <si>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</si>
  <si>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</si>
  <si>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</si>
  <si>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</si>
  <si>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</si>
  <si>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</si>
  <si>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</si>
  <si>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</si>
  <si>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</si>
  <si>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</si>
  <si>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</si>
  <si>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</si>
  <si>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</si>
  <si>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</si>
  <si>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</si>
  <si>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</si>
  <si>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</si>
  <si>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</si>
  <si>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</si>
  <si>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</si>
  <si>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</si>
  <si>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</si>
  <si>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</si>
  <si>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</si>
  <si>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</si>
  <si>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</si>
  <si>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</si>
  <si>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</si>
  <si>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</si>
  <si>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</si>
  <si>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</si>
  <si>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</si>
  <si>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</si>
  <si>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</si>
  <si>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</si>
  <si>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</si>
  <si>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</si>
  <si>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</si>
  <si>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</si>
  <si>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</si>
  <si>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</si>
  <si>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</si>
  <si>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</si>
  <si>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</si>
  <si>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</si>
  <si>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</si>
  <si>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</si>
  <si>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</si>
  <si>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</si>
  <si>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</si>
  <si>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</si>
  <si>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</si>
  <si>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</si>
  <si>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</si>
  <si>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</si>
  <si>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</si>
  <si>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</si>
  <si>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</si>
  <si>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</si>
  <si>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</si>
  <si>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</si>
  <si>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</si>
  <si>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</si>
  <si>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</si>
  <si>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</si>
  <si>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</si>
  <si>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</si>
  <si>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</si>
  <si>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</si>
  <si>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</si>
  <si>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</si>
  <si>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</si>
  <si>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</si>
  <si>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</si>
  <si>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</si>
  <si>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</si>
  <si>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</si>
  <si>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</si>
  <si>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</si>
  <si>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</si>
  <si>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</si>
  <si>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</si>
  <si>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</si>
  <si>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</si>
  <si>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</si>
  <si>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</si>
  <si>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</si>
  <si>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</si>
  <si>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</si>
  <si>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</si>
  <si>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</si>
  <si>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</si>
  <si>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</si>
  <si>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</si>
  <si>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</si>
  <si>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</si>
  <si>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</si>
  <si>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</si>
  <si>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</si>
  <si>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</si>
  <si>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</si>
  <si>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</si>
  <si>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</si>
  <si>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</si>
  <si>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</si>
  <si>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</si>
  <si>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</si>
  <si>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</si>
  <si>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</si>
  <si>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</si>
  <si>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</si>
  <si>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</si>
  <si>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</si>
  <si>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</si>
  <si>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</si>
  <si>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</si>
  <si>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</si>
  <si>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</si>
  <si>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</si>
  <si>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</si>
  <si>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</si>
  <si>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</si>
  <si>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</si>
  <si>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</si>
  <si>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</si>
  <si>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</si>
  <si>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</si>
  <si>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</si>
  <si>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</si>
  <si>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</si>
  <si>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</si>
  <si>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</si>
  <si>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</si>
  <si>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</si>
  <si>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</si>
  <si>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</si>
  <si>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</si>
  <si>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</si>
  <si>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</si>
  <si>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</si>
  <si>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</si>
  <si>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</si>
  <si>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</si>
  <si>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</si>
  <si>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</si>
  <si>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</si>
  <si>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</si>
  <si>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</si>
  <si>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</si>
  <si>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</si>
  <si>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</si>
  <si>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</si>
  <si>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</si>
  <si>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</si>
  <si>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</si>
  <si>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</si>
  <si>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</si>
  <si>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</si>
  <si>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</si>
  <si>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</si>
  <si>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</si>
  <si>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</si>
  <si>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</si>
  <si>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</si>
  <si>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</si>
  <si>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</si>
  <si>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</si>
  <si>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</si>
  <si>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</si>
  <si>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</si>
  <si>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</si>
  <si>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</si>
  <si>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</si>
  <si>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</si>
  <si>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</si>
  <si>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</si>
  <si>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</si>
  <si>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</si>
  <si>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</si>
  <si>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</si>
  <si>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</si>
  <si>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</si>
  <si>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</si>
  <si>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</si>
  <si>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</si>
  <si>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</si>
  <si>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</si>
  <si>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</si>
  <si>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</si>
  <si>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</si>
  <si>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</si>
  <si>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</si>
  <si>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</si>
  <si>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</si>
  <si>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</si>
  <si>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</si>
  <si>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</si>
  <si>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</si>
  <si>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</si>
  <si>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</si>
  <si>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</si>
  <si>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</si>
  <si>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</si>
  <si>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</si>
  <si>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</si>
  <si>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</si>
  <si>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</si>
  <si>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</si>
  <si>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</si>
  <si>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</si>
  <si>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</si>
  <si>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</si>
  <si>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</si>
  <si>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</si>
  <si>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</si>
  <si>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</si>
  <si>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</si>
  <si>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</si>
  <si>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</si>
  <si>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</si>
  <si>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</si>
  <si>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</si>
  <si>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</si>
  <si>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</si>
  <si>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</si>
  <si>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</si>
  <si>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</si>
  <si>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</si>
  <si>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</si>
  <si>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</si>
  <si>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</si>
  <si>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</si>
  <si>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</si>
  <si>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</si>
  <si>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</si>
  <si>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</si>
  <si>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</si>
  <si>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</si>
  <si>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</si>
  <si>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</si>
  <si>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</si>
  <si>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</si>
  <si>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</si>
  <si>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</si>
  <si>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</si>
  <si>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</si>
  <si>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</si>
  <si>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</si>
  <si>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</si>
  <si>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</si>
  <si>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</si>
  <si>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</si>
  <si>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</si>
  <si>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</si>
  <si>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</si>
  <si>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</si>
  <si>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</si>
  <si>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</si>
  <si>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</si>
  <si>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</si>
  <si>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</si>
  <si>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</si>
  <si>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</si>
  <si>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</si>
  <si>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</si>
  <si>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</si>
  <si>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</si>
  <si>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</si>
  <si>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</si>
  <si>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</si>
  <si>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</si>
  <si>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</si>
  <si>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</si>
  <si>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</si>
  <si>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</si>
  <si>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</si>
  <si>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</si>
  <si>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</si>
  <si>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</si>
  <si>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</si>
  <si>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</si>
  <si>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</si>
  <si>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</si>
  <si>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</si>
  <si>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</si>
  <si>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</si>
  <si>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</si>
  <si>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</si>
  <si>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</si>
  <si>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</si>
  <si>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</si>
  <si>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</si>
  <si>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</si>
  <si>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</si>
  <si>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</si>
  <si>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</si>
  <si>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</si>
  <si>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</si>
  <si>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</si>
  <si>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</si>
  <si>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</si>
  <si>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</si>
  <si>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</si>
  <si>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</si>
  <si>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</si>
  <si>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</si>
  <si>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</si>
  <si>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</si>
  <si>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</si>
  <si>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</si>
  <si>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</si>
  <si>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</si>
  <si>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</si>
  <si>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</si>
  <si>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</si>
  <si>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</si>
  <si>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</si>
  <si>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</si>
  <si>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</si>
  <si>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</si>
  <si>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</si>
  <si>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</si>
  <si>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</si>
  <si>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</si>
  <si>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</si>
  <si>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</si>
  <si>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</si>
  <si>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</si>
  <si>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</si>
  <si>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</si>
  <si>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</si>
  <si>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</si>
  <si>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</si>
  <si>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</si>
  <si>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</si>
  <si>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</si>
  <si>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</si>
  <si>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</si>
  <si>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</si>
  <si>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</si>
  <si>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</si>
  <si>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</si>
  <si>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</si>
  <si>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</si>
  <si>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</si>
  <si>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</si>
  <si>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</si>
  <si>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</si>
  <si>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</si>
  <si>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</si>
  <si>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</si>
  <si>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</si>
  <si>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</si>
  <si>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</si>
  <si>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</si>
  <si>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</si>
  <si>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</si>
  <si>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</si>
  <si>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</si>
  <si>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</si>
  <si>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</si>
  <si>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</si>
  <si>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</si>
  <si>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</si>
  <si>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</si>
  <si>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</si>
  <si>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</si>
  <si>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</si>
  <si>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</si>
  <si>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</si>
  <si>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</si>
  <si>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</si>
  <si>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</si>
  <si>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</si>
  <si>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</si>
  <si>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</si>
  <si>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</si>
  <si>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</si>
  <si>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</si>
  <si>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</si>
  <si>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</si>
  <si>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</si>
  <si>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</si>
  <si>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</si>
  <si>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</si>
  <si>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</si>
  <si>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</si>
  <si>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</si>
  <si>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</si>
  <si>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</si>
  <si>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</si>
  <si>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</si>
  <si>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</si>
  <si>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</si>
  <si>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</si>
  <si>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</si>
  <si>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</si>
  <si>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</si>
  <si>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</si>
  <si>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</si>
  <si>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</si>
  <si>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</si>
  <si>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</si>
  <si>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</si>
  <si>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</si>
  <si>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</si>
  <si>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</si>
  <si>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</si>
  <si>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</si>
  <si>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</si>
  <si>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</si>
  <si>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</si>
  <si>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</si>
  <si>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</si>
  <si>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</si>
  <si>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</si>
  <si>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</si>
  <si>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</si>
  <si>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</si>
  <si>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</si>
  <si>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</si>
  <si>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</si>
  <si>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</si>
  <si>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</si>
  <si>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</si>
  <si>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</si>
  <si>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</si>
  <si>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</si>
  <si>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</si>
  <si>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</si>
  <si>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</si>
  <si>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</si>
  <si>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</si>
  <si>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</si>
  <si>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</si>
  <si>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</si>
  <si>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</si>
  <si>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</si>
  <si>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</si>
  <si>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</si>
  <si>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</si>
  <si>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</si>
  <si>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</si>
  <si>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</si>
  <si>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</si>
  <si>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</si>
  <si>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</si>
  <si>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</si>
  <si>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</si>
  <si>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</si>
  <si>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</si>
  <si>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</si>
  <si>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</si>
  <si>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</si>
  <si>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</si>
  <si>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</si>
  <si>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</si>
  <si>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</si>
  <si>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</si>
  <si>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</si>
  <si>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</si>
  <si>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</si>
  <si>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</si>
  <si>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</si>
  <si>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</si>
  <si>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</si>
  <si>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</si>
  <si>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</si>
  <si>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</si>
  <si>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</si>
  <si>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</si>
  <si>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</si>
  <si>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</si>
  <si>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</si>
  <si>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</si>
  <si>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</si>
  <si>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</si>
  <si>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</si>
  <si>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</si>
  <si>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</si>
  <si>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</si>
  <si>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</si>
  <si>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</si>
  <si>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</si>
  <si>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</si>
  <si>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</si>
  <si>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</si>
  <si>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</si>
  <si>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</si>
  <si>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</si>
  <si>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</si>
  <si>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</si>
  <si>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</si>
  <si>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</si>
  <si>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</si>
  <si>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</si>
  <si>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</si>
  <si>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</si>
  <si>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</si>
  <si>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</si>
  <si>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</si>
  <si>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</si>
  <si>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</si>
  <si>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</si>
  <si>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</si>
  <si>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</si>
  <si>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</si>
  <si>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</si>
  <si>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</si>
  <si>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</si>
  <si>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</si>
  <si>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</si>
  <si>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</si>
  <si>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</si>
  <si>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</si>
  <si>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</si>
  <si>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</si>
  <si>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</si>
  <si>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</si>
  <si>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</si>
  <si>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</si>
  <si>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</si>
  <si>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</si>
  <si>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</si>
  <si>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</si>
  <si>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</si>
  <si>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</si>
  <si>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</si>
  <si>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</si>
  <si>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</si>
  <si>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</si>
  <si>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</si>
  <si>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</si>
  <si>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</si>
  <si>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</si>
  <si>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</si>
  <si>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</si>
  <si>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</si>
  <si>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</si>
  <si>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</si>
  <si>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</si>
  <si>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</si>
  <si>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</si>
  <si>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</si>
  <si>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</si>
  <si>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</si>
  <si>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</si>
  <si>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</si>
  <si>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</si>
  <si>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</si>
  <si>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</si>
  <si>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</si>
  <si>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</si>
  <si>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</si>
  <si>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</si>
  <si>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</si>
  <si>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</si>
  <si>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</si>
  <si>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</si>
  <si>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</si>
  <si>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</si>
  <si>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</si>
  <si>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</si>
  <si>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</si>
  <si>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</si>
  <si>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</si>
  <si>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</si>
  <si>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</si>
  <si>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</si>
  <si>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</si>
  <si>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</si>
  <si>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</si>
  <si>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</si>
  <si>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</si>
  <si>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</si>
  <si>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</si>
  <si>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</si>
  <si>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</si>
  <si>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</si>
  <si>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</si>
  <si>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</si>
  <si>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</si>
  <si>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</si>
  <si>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</si>
  <si>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</si>
  <si>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</si>
  <si>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</si>
  <si>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</si>
  <si>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</si>
  <si>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</si>
  <si>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</si>
  <si>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</si>
  <si>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</si>
  <si>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</si>
  <si>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</si>
  <si>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</si>
  <si>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</si>
  <si>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</si>
  <si>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</si>
  <si>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</si>
  <si>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</si>
  <si>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</si>
  <si>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</si>
  <si>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</si>
  <si>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</si>
  <si>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</si>
  <si>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</si>
  <si>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</si>
  <si>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</si>
  <si>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</si>
  <si>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</si>
  <si>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</si>
  <si>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</si>
  <si>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</si>
  <si>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</si>
  <si>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</si>
  <si>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</si>
  <si>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</si>
  <si>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</si>
  <si>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</si>
  <si>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</si>
  <si>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</si>
  <si>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</si>
  <si>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</si>
  <si>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</si>
  <si>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</si>
  <si>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</si>
  <si>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</si>
  <si>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</si>
  <si>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</si>
  <si>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</si>
  <si>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</si>
  <si>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</si>
  <si>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</si>
  <si>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</si>
  <si>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</si>
  <si>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</si>
  <si>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</si>
  <si>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</si>
  <si>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</si>
  <si>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</si>
  <si>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</si>
  <si>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</si>
  <si>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</si>
  <si>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</si>
  <si>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</si>
  <si>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</si>
  <si>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</si>
  <si>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</si>
  <si>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</si>
  <si>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</si>
  <si>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</si>
  <si>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</si>
  <si>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</si>
  <si>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</si>
  <si>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</si>
  <si>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</si>
  <si>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</si>
  <si>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</si>
  <si>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</si>
  <si>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</si>
  <si>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</si>
  <si>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</si>
  <si>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</si>
  <si>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</si>
  <si>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</si>
  <si>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</si>
  <si>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</si>
  <si>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</si>
  <si>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</si>
  <si>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</si>
  <si>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</si>
  <si>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</si>
  <si>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</si>
  <si>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</si>
  <si>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</si>
  <si>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</si>
  <si>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</si>
  <si>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</si>
  <si>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</si>
  <si>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</si>
  <si>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</si>
  <si>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</si>
  <si>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</si>
  <si>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</si>
  <si>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</si>
  <si>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</si>
  <si>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</si>
  <si>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</si>
  <si>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</si>
  <si>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</si>
  <si>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</si>
  <si>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</si>
  <si>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</si>
  <si>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</si>
  <si>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</si>
  <si>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</si>
  <si>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</si>
  <si>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</si>
  <si>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</si>
  <si>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</si>
  <si>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</si>
  <si>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</si>
  <si>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</si>
  <si>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</si>
  <si>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</si>
  <si>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</si>
  <si>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</si>
  <si>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</si>
  <si>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</si>
  <si>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</si>
  <si>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</si>
  <si>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</si>
  <si>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</si>
  <si>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</si>
  <si>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</si>
  <si>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</si>
  <si>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</si>
  <si>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</si>
  <si>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</si>
  <si>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</si>
  <si>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</si>
  <si>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</si>
  <si>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</si>
  <si>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</si>
  <si>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</si>
  <si>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</si>
  <si>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</si>
  <si>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</si>
  <si>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</si>
  <si>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</si>
  <si>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</si>
  <si>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</si>
  <si>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</si>
  <si>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</si>
  <si>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</si>
  <si>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</si>
  <si>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</si>
  <si>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</si>
  <si>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</si>
  <si>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</si>
  <si>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</si>
  <si>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</si>
  <si>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</si>
  <si>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</si>
  <si>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</si>
  <si>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</si>
  <si>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</si>
  <si>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</si>
  <si>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</si>
  <si>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</si>
  <si>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</si>
  <si>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</si>
  <si>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</si>
  <si>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</si>
  <si>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</si>
  <si>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</si>
  <si>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</si>
  <si>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</si>
  <si>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</si>
  <si>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</si>
  <si>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</si>
  <si>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</si>
  <si>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</si>
  <si>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</si>
  <si>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</si>
  <si>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</si>
  <si>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</si>
  <si>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</si>
  <si>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</si>
  <si>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</si>
  <si>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</si>
  <si>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</si>
  <si>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</si>
  <si>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</si>
  <si>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</si>
  <si>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</si>
  <si>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</si>
  <si>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</si>
  <si>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</si>
  <si>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</si>
  <si>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</si>
  <si>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</si>
  <si>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</si>
  <si>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</si>
  <si>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</si>
  <si>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</si>
  <si>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</si>
  <si>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</si>
  <si>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</si>
  <si>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</si>
  <si>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</si>
  <si>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</si>
  <si>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</si>
  <si>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</si>
  <si>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</si>
  <si>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</si>
  <si>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</si>
  <si>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</si>
  <si>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</si>
  <si>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</si>
  <si>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</si>
  <si>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</si>
  <si>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</si>
  <si>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</si>
  <si>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</si>
  <si>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</si>
  <si>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</si>
  <si>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</si>
  <si>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</si>
  <si>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</si>
  <si>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</si>
  <si>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</si>
  <si>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</si>
  <si>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</si>
  <si>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</si>
  <si>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</si>
  <si>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</si>
  <si>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</si>
  <si>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</si>
  <si>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</si>
  <si>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</si>
  <si>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</si>
  <si>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</si>
  <si>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</si>
  <si>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</si>
  <si>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</si>
  <si>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</si>
  <si>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</si>
  <si>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</si>
  <si>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</si>
  <si>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</si>
  <si>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</si>
  <si>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</si>
  <si>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</si>
  <si>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</si>
  <si>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</si>
  <si>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</si>
  <si>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</si>
  <si>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</si>
  <si>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</si>
  <si>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</si>
  <si>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</si>
  <si>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</si>
  <si>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</si>
  <si>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</si>
  <si>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</si>
  <si>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</si>
  <si>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</si>
  <si>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</si>
  <si>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</si>
  <si>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</si>
  <si>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</si>
  <si>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</si>
  <si>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</si>
  <si>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</si>
  <si>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</si>
  <si>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</si>
  <si>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</si>
  <si>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</si>
  <si>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</si>
  <si>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</si>
  <si>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</si>
  <si>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</si>
  <si>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</si>
  <si>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</si>
  <si>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</si>
  <si>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</si>
  <si>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</si>
  <si>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</si>
  <si>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</si>
  <si>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</si>
  <si>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</si>
  <si>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</si>
  <si>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</si>
  <si>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</si>
  <si>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</si>
  <si>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</si>
  <si>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</si>
  <si>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</si>
  <si>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</si>
  <si>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</si>
  <si>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</si>
  <si>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</si>
  <si>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</si>
  <si>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</si>
  <si>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</si>
  <si>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</si>
  <si>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</si>
  <si>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</si>
  <si>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</si>
  <si>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</si>
  <si>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</si>
  <si>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</si>
  <si>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</si>
  <si>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</si>
  <si>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</si>
  <si>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</si>
  <si>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</si>
  <si>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</si>
  <si>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</si>
  <si>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</si>
  <si>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</si>
  <si>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</si>
  <si>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</si>
  <si>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</si>
  <si>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</si>
  <si>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</si>
  <si>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</si>
  <si>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</si>
  <si>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</si>
  <si>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</si>
  <si>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</si>
  <si>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</si>
  <si>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</si>
  <si>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</si>
  <si>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</si>
  <si>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</si>
  <si>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</si>
  <si>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</si>
  <si>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</si>
  <si>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</si>
  <si>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</si>
  <si>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</si>
  <si>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</si>
  <si>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</si>
  <si>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</si>
  <si>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</si>
  <si>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</si>
  <si>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</si>
  <si>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</si>
  <si>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</si>
  <si>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</si>
  <si>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</si>
  <si>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</si>
  <si>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</si>
  <si>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</si>
  <si>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</si>
  <si>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</si>
  <si>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</si>
  <si>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</si>
  <si>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</si>
  <si>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</si>
  <si>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</si>
  <si>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</si>
  <si>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</si>
  <si>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</si>
  <si>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</si>
  <si>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</si>
  <si>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</si>
  <si>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</si>
  <si>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</si>
  <si>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</si>
  <si>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</si>
  <si>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</si>
  <si>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</si>
  <si>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</si>
  <si>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</si>
  <si>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</si>
  <si>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</si>
  <si>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</si>
  <si>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</si>
  <si>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</si>
  <si>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</si>
  <si>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</si>
  <si>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</si>
  <si>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</si>
  <si>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</si>
  <si>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</si>
  <si>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</si>
  <si>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</si>
  <si>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</si>
  <si>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</si>
  <si>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</si>
  <si>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</si>
  <si>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</si>
  <si>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</si>
  <si>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</si>
  <si>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</si>
  <si>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</si>
  <si>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</si>
  <si>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</si>
  <si>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</si>
  <si>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</si>
  <si>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</si>
  <si>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</si>
  <si>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</si>
  <si>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</si>
  <si>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</si>
  <si>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</si>
  <si>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</si>
  <si>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</si>
  <si>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</si>
  <si>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</si>
  <si>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</si>
  <si>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</si>
  <si>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</si>
  <si>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</si>
  <si>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</si>
  <si>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</si>
  <si>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</si>
  <si>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</si>
  <si>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</si>
  <si>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</si>
  <si>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</si>
  <si>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</si>
  <si>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</si>
  <si>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</si>
  <si>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</si>
  <si>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</si>
  <si>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</si>
  <si>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</si>
  <si>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</si>
  <si>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</si>
  <si>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</si>
  <si>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</si>
  <si>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</si>
  <si>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</si>
  <si>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</si>
  <si>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</si>
  <si>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</si>
  <si>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</si>
  <si>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</si>
  <si>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</si>
  <si>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</si>
  <si>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</si>
  <si>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</si>
  <si>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</si>
  <si>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</si>
  <si>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</si>
  <si>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</si>
  <si>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</si>
  <si>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</si>
  <si>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</si>
  <si>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</si>
  <si>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</si>
  <si>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</si>
  <si>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</si>
  <si>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</si>
  <si>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</si>
  <si>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</si>
  <si>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</si>
  <si>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</si>
  <si>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</si>
  <si>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</si>
  <si>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</si>
  <si>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</si>
  <si>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</si>
  <si>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</si>
  <si>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</si>
  <si>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</si>
  <si>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</si>
  <si>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</si>
  <si>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</si>
  <si>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</si>
  <si>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</si>
  <si>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</si>
  <si>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</si>
  <si>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</si>
  <si>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</si>
  <si>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</si>
  <si>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</si>
  <si>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</si>
  <si>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</si>
  <si>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</si>
  <si>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</si>
  <si>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</si>
  <si>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</si>
  <si>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</si>
  <si>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</si>
  <si>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</si>
  <si>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</si>
  <si>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</si>
  <si>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</si>
  <si>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</si>
  <si>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</si>
  <si>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</si>
  <si>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</si>
  <si>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</si>
  <si>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</si>
  <si>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</si>
  <si>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</si>
  <si>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</si>
  <si>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</si>
  <si>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</si>
  <si>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</si>
  <si>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</si>
  <si>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</si>
  <si>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</si>
  <si>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</si>
  <si>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</si>
  <si>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</si>
  <si>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</si>
  <si>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</si>
  <si>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</si>
  <si>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</si>
  <si>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</si>
  <si>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</si>
  <si>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</si>
  <si>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</si>
  <si>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</si>
  <si>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</si>
  <si>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</si>
  <si>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</si>
  <si>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</si>
  <si>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</si>
  <si>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</si>
  <si>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</si>
  <si>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</si>
  <si>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</si>
  <si>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</si>
  <si>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</si>
  <si>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</si>
  <si>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</si>
  <si>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</si>
  <si>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</si>
  <si>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</si>
  <si>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</si>
  <si>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</si>
  <si>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</si>
  <si>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</si>
  <si>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</si>
  <si>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</si>
  <si>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</si>
  <si>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</si>
  <si>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</si>
  <si>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</si>
  <si>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</si>
  <si>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</si>
  <si>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</si>
  <si>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</si>
  <si>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</si>
  <si>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</si>
  <si>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</si>
  <si>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</si>
  <si>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</si>
  <si>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</si>
  <si>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</si>
  <si>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</si>
  <si>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</si>
  <si>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</si>
  <si>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</si>
  <si>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</si>
  <si>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</si>
  <si>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</si>
  <si>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</si>
  <si>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</si>
  <si>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</si>
  <si>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</si>
  <si>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</si>
  <si>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</si>
  <si>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</si>
  <si>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</si>
  <si>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</si>
  <si>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</si>
  <si>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</si>
  <si>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</si>
  <si>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</si>
  <si>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</si>
  <si>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</si>
  <si>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</si>
  <si>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</si>
  <si>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</si>
  <si>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</si>
  <si>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</si>
  <si>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</si>
  <si>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</si>
  <si>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</si>
  <si>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</si>
  <si>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</si>
  <si>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</si>
  <si>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</si>
  <si>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</si>
  <si>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</si>
  <si>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</si>
  <si>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</si>
  <si>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</si>
  <si>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</si>
  <si>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</si>
  <si>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</si>
  <si>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</si>
  <si>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</si>
  <si>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</si>
  <si>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</si>
  <si>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</si>
  <si>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</si>
  <si>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</si>
  <si>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</si>
  <si>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</si>
  <si>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</si>
  <si>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</si>
  <si>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</si>
  <si>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</si>
  <si>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</si>
  <si>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</si>
  <si>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</si>
  <si>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</si>
  <si>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</si>
  <si>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</si>
  <si>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</si>
  <si>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</si>
  <si>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</si>
  <si>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</si>
  <si>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</si>
  <si>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</si>
  <si>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</si>
  <si>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</si>
  <si>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</si>
  <si>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</si>
  <si>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</si>
  <si>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</si>
  <si>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</si>
  <si>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</si>
  <si>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</si>
  <si>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</si>
  <si>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</si>
  <si>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</si>
  <si>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</si>
  <si>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</si>
  <si>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</si>
  <si>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</si>
  <si>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</si>
  <si>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</si>
  <si>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</si>
  <si>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</si>
  <si>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</si>
  <si>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</si>
  <si>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</si>
  <si>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</si>
  <si>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</si>
  <si>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</si>
  <si>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</si>
  <si>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</si>
  <si>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</si>
  <si>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</si>
  <si>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</si>
  <si>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</si>
  <si>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</si>
  <si>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</si>
  <si>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</si>
  <si>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</si>
  <si>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</si>
  <si>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</si>
  <si>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</si>
  <si>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</si>
  <si>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</si>
  <si>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</si>
  <si>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</si>
  <si>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</si>
  <si>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</si>
  <si>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</si>
  <si>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</si>
  <si>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</si>
  <si>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</si>
  <si>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</si>
  <si>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</si>
  <si>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</si>
  <si>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</si>
  <si>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</si>
  <si>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</si>
  <si>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</si>
  <si>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</si>
  <si>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</si>
  <si>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</si>
  <si>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</si>
  <si>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</si>
  <si>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</si>
  <si>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</si>
  <si>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</si>
  <si>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</si>
  <si>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</si>
  <si>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</si>
  <si>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</si>
  <si>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</si>
  <si>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</si>
  <si>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</si>
  <si>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</si>
  <si>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</si>
  <si>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</si>
  <si>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</si>
  <si>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</si>
  <si>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</si>
  <si>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</si>
  <si>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</si>
  <si>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</si>
  <si>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</si>
  <si>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</si>
  <si>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</si>
  <si>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</si>
  <si>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</si>
  <si>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</si>
  <si>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</si>
  <si>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</si>
  <si>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</si>
  <si>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</si>
  <si>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</si>
  <si>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</si>
  <si>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</si>
  <si>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</si>
  <si>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</si>
  <si>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</si>
  <si>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</si>
  <si>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</si>
  <si>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</si>
  <si>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</si>
  <si>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</si>
  <si>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</si>
  <si>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</si>
  <si>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</si>
  <si>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</si>
  <si>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</si>
  <si>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</si>
  <si>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</si>
  <si>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</si>
  <si>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</si>
  <si>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</si>
  <si>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</si>
  <si>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</si>
  <si>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</si>
  <si>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</si>
  <si>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</si>
  <si>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</si>
  <si>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</si>
  <si>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</si>
  <si>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</si>
  <si>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</si>
  <si>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</si>
  <si>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</si>
  <si>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</si>
  <si>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</si>
  <si>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</si>
  <si>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</si>
  <si>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</si>
  <si>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</si>
  <si>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</si>
  <si>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</si>
  <si>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</si>
  <si>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</si>
  <si>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</si>
  <si>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</si>
  <si>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</si>
  <si>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</si>
  <si>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</si>
  <si>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</si>
  <si>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</si>
  <si>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</si>
  <si>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</si>
  <si>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</si>
  <si>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</si>
  <si>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</si>
  <si>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</si>
  <si>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</si>
  <si>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</si>
  <si>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</si>
  <si>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</si>
  <si>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</si>
  <si>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</si>
  <si>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</si>
  <si>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</si>
  <si>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</si>
  <si>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</si>
  <si>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</si>
  <si>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</si>
  <si>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</si>
  <si>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</si>
  <si>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</si>
  <si>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</si>
  <si>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</si>
  <si>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</si>
  <si>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</si>
  <si>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</si>
  <si>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</si>
  <si>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</si>
  <si>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</si>
  <si>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</si>
  <si>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</si>
  <si>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</si>
  <si>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</si>
  <si>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</si>
  <si>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</si>
  <si>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</si>
  <si>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</si>
  <si>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</si>
  <si>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</si>
  <si>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</si>
  <si>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</si>
  <si>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</si>
  <si>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</si>
  <si>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</si>
  <si>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</si>
  <si>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</si>
  <si>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</si>
  <si>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</si>
  <si>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</si>
  <si>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</si>
  <si>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</si>
  <si>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</si>
  <si>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</si>
  <si>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</si>
  <si>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</si>
  <si>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</si>
  <si>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</si>
  <si>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</si>
  <si>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</si>
  <si>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</si>
  <si>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</si>
  <si>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</si>
  <si>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</si>
  <si>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</si>
  <si>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</si>
  <si>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</si>
  <si>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</si>
  <si>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</si>
  <si>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</si>
  <si>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</si>
  <si>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</si>
  <si>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</si>
  <si>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</si>
  <si>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</si>
  <si>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</si>
  <si>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</si>
  <si>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</si>
  <si>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</si>
  <si>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</si>
  <si>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</si>
  <si>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</si>
  <si>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</si>
  <si>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</si>
  <si>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</si>
  <si>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</si>
  <si>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</si>
  <si>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</si>
  <si>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</si>
  <si>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</si>
  <si>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</si>
  <si>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</si>
  <si>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</si>
  <si>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</si>
  <si>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</si>
  <si>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</si>
  <si>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</si>
  <si>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</si>
  <si>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</si>
  <si>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</si>
  <si>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</si>
  <si>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</si>
  <si>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</si>
  <si>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</si>
  <si>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</si>
  <si>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</si>
  <si>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</si>
  <si>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</si>
  <si>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</si>
  <si>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</si>
  <si>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</si>
  <si>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</si>
  <si>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</si>
  <si>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</si>
  <si>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</si>
  <si>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</si>
  <si>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</si>
  <si>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</si>
  <si>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</si>
  <si>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</si>
  <si>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</si>
  <si>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</si>
  <si>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</si>
  <si>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</si>
  <si>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</si>
  <si>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</si>
  <si>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</si>
  <si>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</si>
  <si>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</si>
  <si>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</si>
  <si>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</si>
  <si>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</si>
  <si>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</si>
  <si>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</si>
  <si>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</si>
  <si>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</si>
  <si>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</si>
  <si>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</si>
  <si>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</si>
  <si>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</si>
  <si>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</si>
  <si>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</si>
  <si>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</si>
  <si>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</si>
  <si>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</si>
  <si>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</si>
  <si>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</si>
  <si>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</si>
  <si>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</si>
  <si>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</si>
  <si>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</si>
  <si>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</si>
  <si>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</si>
  <si>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</si>
  <si>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</si>
  <si>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</si>
  <si>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</si>
  <si>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</si>
  <si>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</si>
  <si>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</si>
  <si>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</si>
  <si>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</si>
  <si>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</si>
  <si>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</si>
  <si>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</si>
  <si>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</si>
  <si>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</si>
  <si>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</si>
  <si>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</si>
  <si>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</si>
  <si>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</si>
  <si>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</si>
  <si>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</si>
  <si>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</si>
  <si>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</si>
  <si>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</si>
  <si>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</si>
  <si>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</si>
  <si>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</si>
  <si>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</si>
  <si>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</si>
  <si>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</si>
  <si>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</si>
  <si>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</si>
  <si>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</si>
  <si>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</si>
  <si>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</si>
  <si>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</si>
  <si>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</si>
  <si>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</si>
  <si>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</si>
  <si>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</si>
  <si>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</si>
  <si>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</si>
  <si>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</si>
  <si>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</si>
  <si>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</si>
  <si>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</si>
  <si>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</si>
  <si>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</si>
  <si>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</si>
  <si>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</si>
  <si>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</si>
  <si>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</si>
  <si>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</si>
  <si>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</si>
  <si>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</si>
  <si>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</si>
  <si>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</si>
  <si>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</si>
  <si>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</si>
  <si>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</si>
  <si>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</si>
  <si>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</si>
  <si>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</si>
  <si>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</si>
  <si>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</si>
  <si>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</si>
  <si>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</si>
  <si>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</si>
  <si>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</si>
  <si>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</si>
  <si>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</si>
  <si>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</si>
  <si>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</si>
  <si>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</si>
  <si>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</si>
  <si>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</si>
  <si>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</si>
  <si>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</si>
  <si>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</si>
  <si>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</si>
  <si>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</si>
  <si>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</si>
  <si>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</si>
  <si>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</si>
  <si>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</si>
  <si>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</si>
  <si>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</si>
  <si>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</si>
  <si>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</si>
  <si>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</si>
  <si>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</si>
  <si>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</si>
  <si>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</si>
  <si>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</si>
  <si>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</si>
  <si>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</si>
  <si>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</si>
  <si>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</si>
  <si>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</si>
  <si>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</si>
  <si>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</si>
  <si>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</si>
  <si>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</si>
  <si>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</si>
  <si>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</si>
  <si>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</si>
  <si>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</si>
  <si>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</si>
  <si>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</si>
  <si>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</si>
  <si>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</si>
  <si>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</si>
  <si>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</si>
  <si>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</si>
  <si>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</si>
  <si>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</si>
  <si>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</si>
  <si>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</si>
  <si>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</si>
  <si>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</si>
  <si>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</si>
  <si>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</si>
  <si>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</si>
  <si>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</si>
  <si>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</si>
  <si>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</si>
  <si>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</si>
  <si>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</si>
  <si>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</si>
  <si>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</si>
  <si>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</si>
  <si>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</si>
  <si>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</si>
  <si>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</si>
  <si>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</si>
  <si>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</si>
  <si>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</si>
  <si>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</si>
  <si>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</si>
  <si>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</si>
  <si>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</si>
  <si>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</si>
  <si>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</si>
  <si>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</si>
  <si>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</si>
  <si>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</si>
  <si>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</si>
  <si>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</si>
  <si>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</si>
  <si>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</si>
  <si>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</si>
  <si>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</si>
  <si>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</si>
  <si>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</si>
  <si>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</si>
  <si>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</si>
  <si>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</si>
  <si>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</si>
  <si>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</si>
  <si>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</si>
  <si>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</si>
  <si>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</si>
  <si>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</si>
  <si>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</si>
  <si>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</si>
  <si>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</si>
  <si>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</si>
  <si>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</si>
  <si>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</si>
  <si>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</si>
  <si>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</si>
  <si>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</si>
  <si>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</si>
  <si>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</si>
  <si>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</si>
  <si>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</si>
  <si>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</si>
  <si>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</si>
  <si>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</si>
  <si>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</si>
  <si>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</si>
  <si>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</si>
  <si>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</si>
  <si>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</si>
  <si>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</si>
  <si>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</si>
  <si>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</si>
  <si>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</si>
  <si>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</si>
  <si>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</si>
  <si>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</si>
  <si>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</si>
  <si>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</si>
  <si>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</si>
  <si>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</si>
  <si>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</si>
  <si>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</si>
  <si>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</si>
  <si>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</si>
  <si>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</si>
  <si>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</si>
  <si>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</si>
  <si>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</si>
  <si>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</si>
  <si>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</si>
  <si>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</si>
  <si>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</si>
  <si>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</si>
  <si>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</si>
  <si>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</si>
  <si>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</si>
  <si>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</si>
  <si>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</si>
  <si>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</si>
  <si>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</si>
  <si>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</si>
  <si>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</si>
  <si>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</si>
  <si>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</si>
  <si>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</si>
  <si>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</si>
  <si>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</si>
  <si>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</si>
  <si>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</si>
  <si>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</si>
  <si>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</si>
  <si>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</si>
  <si>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</si>
  <si>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</si>
  <si>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</si>
  <si>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</si>
  <si>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</si>
  <si>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</si>
  <si>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</si>
  <si>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</si>
  <si>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</si>
  <si>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</si>
  <si>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</si>
  <si>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</si>
  <si>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</si>
  <si>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</si>
  <si>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</si>
  <si>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</si>
  <si>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</si>
  <si>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</si>
  <si>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</si>
  <si>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</si>
  <si>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</si>
  <si>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</si>
  <si>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</si>
  <si>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</si>
  <si>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</si>
  <si>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</si>
  <si>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</si>
  <si>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</si>
  <si>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</si>
  <si>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</si>
  <si>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</si>
  <si>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</si>
  <si>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</si>
  <si>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</si>
  <si>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</si>
  <si>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</si>
  <si>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</si>
  <si>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</si>
  <si>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</si>
  <si>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</si>
  <si>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</si>
  <si>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</si>
  <si>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</si>
  <si>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</si>
  <si>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</si>
  <si>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</si>
  <si>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</si>
  <si>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</si>
  <si>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</si>
  <si>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</si>
  <si>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</si>
  <si>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</si>
  <si>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</si>
  <si>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</si>
  <si>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</si>
  <si>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</si>
  <si>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</si>
  <si>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</si>
  <si>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</si>
  <si>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</si>
  <si>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</si>
  <si>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</si>
  <si>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</si>
  <si>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</si>
  <si>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</si>
  <si>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</si>
  <si>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</si>
  <si>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</si>
  <si>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</si>
  <si>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</si>
  <si>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</si>
  <si>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</si>
  <si>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</si>
  <si>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</si>
  <si>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</si>
  <si>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</si>
  <si>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</si>
  <si>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</si>
  <si>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</si>
  <si>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</si>
  <si>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</si>
  <si>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</si>
  <si>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</si>
  <si>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</si>
  <si>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</si>
  <si>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</si>
  <si>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</si>
  <si>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</si>
  <si>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</si>
  <si>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</si>
  <si>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</si>
  <si>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</si>
  <si>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</si>
  <si>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</si>
  <si>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</si>
  <si>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</si>
  <si>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</si>
  <si>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</si>
  <si>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</si>
  <si>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</si>
  <si>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</si>
  <si>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</si>
  <si>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</si>
  <si>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</si>
  <si>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</si>
  <si>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</si>
  <si>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</si>
  <si>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</si>
  <si>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</si>
  <si>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</si>
  <si>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</si>
  <si>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</si>
  <si>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</si>
  <si>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</si>
  <si>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</si>
  <si>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</si>
  <si>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</si>
  <si>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</si>
  <si>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</si>
  <si>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</si>
  <si>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</si>
  <si>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</si>
  <si>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</si>
  <si>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</si>
  <si>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</si>
  <si>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</si>
  <si>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</si>
  <si>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</si>
  <si>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</si>
  <si>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</si>
  <si>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</si>
  <si>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</si>
  <si>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</si>
  <si>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</si>
  <si>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</si>
  <si>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</si>
  <si>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</si>
  <si>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</si>
  <si>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</si>
  <si>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</si>
  <si>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</si>
  <si>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</si>
  <si>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</si>
  <si>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</si>
  <si>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</si>
  <si>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</si>
  <si>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</si>
  <si>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</si>
  <si>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</si>
  <si>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</si>
  <si>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</si>
  <si>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</si>
  <si>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</si>
  <si>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</si>
  <si>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</si>
  <si>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</si>
  <si>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</si>
  <si>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</si>
  <si>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</si>
  <si>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</si>
  <si>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</si>
  <si>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</si>
  <si>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</si>
  <si>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</si>
  <si>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</si>
  <si>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</si>
  <si>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</si>
  <si>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</si>
  <si>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</si>
  <si>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</si>
  <si>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</si>
  <si>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</si>
  <si>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</si>
  <si>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</si>
  <si>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</si>
  <si>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</si>
  <si>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</si>
  <si>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</si>
  <si>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</si>
  <si>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</si>
  <si>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</si>
  <si>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</si>
  <si>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</si>
  <si>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</si>
  <si>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</si>
  <si>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</si>
  <si>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</si>
  <si>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</si>
  <si>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</si>
  <si>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</si>
  <si>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</si>
  <si>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</si>
  <si>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</si>
  <si>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</si>
  <si>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</si>
  <si>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</si>
  <si>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</si>
  <si>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</si>
  <si>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</si>
  <si>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</si>
  <si>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</si>
  <si>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</si>
  <si>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</si>
  <si>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</si>
  <si>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</si>
  <si>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</si>
  <si>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</si>
  <si>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</si>
  <si>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</si>
  <si>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</si>
  <si>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</si>
  <si>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</si>
  <si>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</si>
  <si>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</si>
  <si>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</si>
  <si>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</si>
  <si>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</si>
  <si>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</si>
  <si>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</si>
  <si>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</si>
  <si>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</si>
  <si>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</si>
  <si>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</si>
  <si>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</si>
  <si>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</si>
  <si>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</si>
  <si>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</si>
  <si>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</si>
  <si>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</si>
  <si>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</si>
  <si>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</si>
  <si>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</si>
  <si>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</si>
  <si>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</si>
  <si>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</si>
  <si>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</si>
  <si>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</si>
  <si>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</si>
  <si>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</si>
  <si>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</si>
  <si>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</si>
  <si>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</si>
  <si>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</si>
  <si>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</si>
  <si>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</si>
  <si>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</si>
  <si>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</si>
  <si>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</si>
  <si>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</si>
  <si>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</si>
  <si>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</si>
  <si>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</si>
  <si>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</si>
  <si>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</si>
  <si>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</si>
  <si>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</si>
  <si>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</si>
  <si>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</si>
  <si>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</si>
  <si>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</si>
  <si>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</si>
  <si>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</si>
  <si>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</si>
  <si>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</si>
  <si>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</si>
  <si>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</si>
  <si>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</si>
  <si>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</si>
  <si>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</si>
  <si>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</si>
  <si>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</si>
  <si>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</si>
  <si>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</si>
  <si>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</si>
  <si>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</si>
  <si>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</si>
  <si>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</si>
  <si>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</si>
  <si>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</si>
  <si>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</si>
  <si>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</si>
  <si>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</si>
  <si>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</si>
  <si>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</si>
  <si>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</si>
  <si>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</si>
  <si>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</si>
  <si>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</si>
  <si>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</si>
  <si>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</si>
  <si>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</si>
  <si>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</si>
  <si>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</si>
  <si>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</si>
  <si>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</si>
  <si>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</si>
  <si>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</si>
  <si>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</si>
  <si>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</si>
  <si>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</si>
  <si>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</si>
  <si>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</si>
  <si>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</si>
  <si>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</si>
  <si>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</si>
  <si>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</si>
  <si>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</si>
  <si>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</si>
  <si>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</si>
  <si>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</si>
  <si>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</si>
  <si>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</si>
  <si>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</si>
  <si>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</si>
  <si>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</si>
  <si>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</si>
  <si>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</si>
  <si>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</si>
  <si>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</si>
  <si>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</si>
  <si>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</si>
  <si>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</si>
  <si>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</si>
  <si>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</si>
  <si>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</si>
  <si>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</si>
  <si>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</si>
  <si>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</si>
  <si>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</si>
  <si>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</si>
  <si>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</si>
  <si>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</si>
  <si>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</si>
  <si>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</si>
  <si>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</si>
  <si>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</si>
  <si>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</si>
  <si>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</si>
  <si>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</si>
  <si>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</si>
  <si>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</si>
  <si>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</si>
  <si>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</si>
  <si>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</si>
  <si>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</si>
  <si>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</si>
  <si>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</si>
  <si>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</si>
  <si>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</si>
  <si>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</si>
  <si>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</si>
  <si>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</si>
  <si>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</si>
  <si>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</si>
  <si>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</si>
  <si>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</si>
  <si>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</si>
  <si>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</si>
  <si>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</si>
  <si>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</si>
  <si>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</si>
  <si>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</si>
  <si>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</si>
  <si>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</si>
  <si>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</si>
  <si>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</si>
  <si>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</si>
  <si>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</si>
  <si>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</si>
  <si>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</si>
  <si>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</si>
  <si>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</si>
  <si>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</si>
  <si>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</si>
  <si>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</si>
  <si>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</si>
  <si>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</si>
  <si>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</si>
  <si>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</si>
  <si>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</si>
  <si>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</si>
  <si>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</si>
  <si>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</si>
  <si>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</si>
  <si>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</si>
  <si>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</si>
  <si>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</si>
  <si>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</si>
  <si>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</si>
  <si>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</si>
  <si>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</si>
  <si>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</si>
  <si>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</si>
  <si>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</si>
  <si>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</si>
  <si>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</si>
  <si>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</si>
  <si>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</si>
  <si>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</si>
  <si>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</si>
  <si>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</si>
  <si>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</si>
  <si>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</si>
  <si>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</si>
  <si>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</si>
  <si>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</si>
  <si>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</si>
  <si>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</si>
  <si>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</si>
  <si>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</si>
  <si>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</si>
  <si>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</si>
  <si>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</si>
  <si>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</si>
  <si>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</si>
  <si>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</si>
  <si>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</si>
  <si>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</si>
  <si>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</si>
  <si>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</si>
  <si>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</si>
  <si>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</si>
  <si>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</si>
  <si>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</si>
  <si>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</si>
  <si>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</si>
  <si>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</si>
  <si>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</si>
  <si>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</si>
  <si>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</si>
  <si>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</si>
  <si>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</si>
  <si>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</si>
  <si>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</si>
  <si>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</si>
  <si>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</si>
  <si>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</si>
  <si>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</si>
  <si>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</si>
  <si>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</si>
  <si>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</si>
  <si>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</si>
  <si>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</si>
  <si>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</si>
  <si>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</si>
  <si>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</si>
  <si>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</si>
  <si>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</si>
  <si>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</si>
  <si>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</si>
  <si>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</si>
  <si>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</si>
  <si>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</si>
  <si>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</si>
  <si>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</si>
  <si>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</si>
  <si>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</si>
  <si>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</si>
  <si>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</si>
  <si>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</si>
  <si>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</si>
  <si>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</si>
  <si>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</si>
  <si>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</si>
  <si>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</si>
  <si>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</si>
  <si>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</si>
  <si>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</si>
  <si>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</si>
  <si>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</si>
  <si>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</si>
  <si>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</si>
  <si>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</si>
  <si>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</si>
  <si>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</si>
  <si>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</si>
  <si>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</si>
  <si>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</si>
  <si>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</si>
  <si>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</si>
  <si>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</si>
  <si>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</si>
  <si>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</si>
  <si>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</si>
  <si>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</si>
  <si>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</si>
  <si>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</si>
  <si>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</si>
  <si>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</si>
  <si>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</si>
  <si>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</si>
  <si>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</si>
  <si>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</si>
  <si>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</si>
  <si>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</si>
  <si>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</si>
  <si>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</si>
  <si>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</si>
  <si>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</si>
  <si>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</si>
  <si>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</si>
  <si>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</si>
  <si>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</si>
  <si>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</si>
  <si>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</si>
  <si>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</si>
  <si>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</si>
  <si>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</si>
  <si>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</si>
  <si>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</si>
  <si>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</si>
  <si>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</si>
  <si>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</si>
  <si>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</si>
  <si>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</si>
  <si>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</si>
  <si>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</si>
  <si>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</si>
  <si>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</si>
  <si>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</si>
  <si>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</si>
  <si>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</si>
  <si>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</si>
  <si>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</si>
  <si>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</si>
  <si>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</si>
  <si>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</si>
  <si>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</si>
  <si>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</si>
  <si>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</si>
  <si>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</si>
  <si>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</si>
  <si>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</si>
  <si>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</si>
  <si>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</si>
  <si>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</si>
  <si>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</si>
  <si>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</si>
  <si>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</si>
  <si>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</si>
  <si>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</si>
  <si>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</si>
  <si>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</si>
  <si>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</si>
  <si>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</si>
  <si>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</si>
  <si>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</si>
  <si>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</si>
  <si>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</si>
  <si>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</si>
  <si>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</si>
  <si>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</si>
  <si>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</si>
  <si>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</si>
  <si>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</si>
  <si>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</si>
  <si>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</si>
  <si>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</si>
  <si>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</si>
  <si>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</si>
  <si>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</si>
  <si>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</si>
  <si>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</si>
  <si>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</si>
  <si>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</si>
  <si>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</si>
  <si>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</si>
  <si>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</si>
  <si>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</si>
  <si>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</si>
  <si>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</si>
  <si>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</si>
  <si>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</si>
  <si>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</si>
  <si>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</si>
  <si>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</si>
  <si>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</si>
  <si>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</si>
  <si>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</si>
  <si>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</si>
  <si>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</si>
  <si>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</si>
  <si>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</si>
  <si>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</si>
  <si>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</si>
  <si>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</si>
  <si>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</si>
  <si>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</si>
  <si>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</si>
  <si>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</si>
  <si>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</si>
  <si>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</si>
  <si>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</si>
  <si>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</si>
  <si>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</si>
  <si>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</si>
  <si>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</si>
  <si>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</si>
  <si>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</si>
  <si>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</si>
  <si>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</si>
  <si>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</si>
  <si>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</si>
  <si>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</si>
  <si>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</si>
  <si>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</si>
  <si>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</si>
  <si>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</si>
  <si>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</si>
  <si>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</si>
  <si>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</si>
  <si>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</si>
  <si>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</si>
  <si>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</si>
  <si>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</si>
  <si>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</si>
  <si>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</si>
  <si>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</si>
  <si>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</si>
  <si>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</si>
  <si>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</si>
  <si>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</si>
  <si>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</si>
  <si>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</si>
  <si>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</si>
  <si>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</si>
  <si>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</si>
  <si>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</si>
  <si>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</si>
  <si>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</si>
  <si>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</si>
  <si>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</si>
  <si>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</si>
  <si>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</si>
  <si>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</si>
  <si>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</si>
  <si>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</si>
  <si>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</si>
  <si>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</si>
  <si>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</si>
  <si>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</si>
  <si>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</si>
  <si>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</si>
  <si>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</si>
  <si>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</si>
  <si>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</si>
  <si>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</si>
  <si>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</si>
  <si>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</si>
  <si>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</si>
  <si>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</si>
  <si>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</si>
  <si>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</si>
  <si>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</si>
  <si>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</si>
  <si>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</si>
  <si>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</si>
  <si>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</si>
  <si>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</si>
  <si>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</si>
  <si>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</si>
  <si>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</si>
  <si>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</si>
  <si>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</si>
  <si>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</si>
  <si>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</si>
  <si>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</si>
  <si>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</si>
  <si>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</si>
  <si>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</si>
  <si>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</si>
  <si>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</si>
  <si>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</si>
  <si>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</si>
  <si>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</si>
  <si>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</si>
  <si>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</si>
  <si>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</si>
  <si>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</si>
  <si>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</si>
  <si>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</si>
  <si>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</si>
  <si>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</si>
  <si>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</si>
  <si>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</si>
  <si>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</si>
  <si>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</si>
  <si>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</si>
  <si>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</si>
  <si>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</si>
  <si>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</si>
  <si>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</si>
  <si>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</si>
  <si>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</si>
  <si>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</si>
  <si>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</si>
  <si>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</si>
  <si>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</si>
  <si>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</si>
  <si>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</si>
  <si>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</si>
  <si>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</si>
  <si>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</si>
  <si>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</si>
  <si>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</si>
  <si>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</si>
  <si>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</si>
  <si>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</si>
  <si>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</si>
  <si>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</si>
  <si>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</si>
  <si>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</si>
  <si>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</si>
  <si>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</si>
  <si>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</si>
  <si>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</si>
  <si>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</si>
  <si>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</si>
  <si>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</si>
  <si>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</si>
  <si>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</si>
  <si>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</si>
  <si>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</si>
  <si>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</si>
  <si>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</si>
  <si>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</si>
  <si>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</si>
  <si>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</si>
  <si>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</si>
  <si>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</si>
  <si>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</si>
  <si>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</si>
  <si>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</si>
  <si>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</si>
  <si>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</si>
  <si>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</si>
  <si>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</si>
  <si>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</si>
  <si>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</si>
  <si>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</si>
  <si>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</si>
  <si>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</si>
  <si>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</si>
  <si>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</si>
  <si>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</si>
  <si>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</si>
  <si>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</si>
  <si>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</si>
  <si>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</si>
  <si>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</si>
  <si>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</si>
  <si>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</si>
  <si>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</si>
  <si>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</si>
  <si>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</si>
  <si>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</si>
  <si>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</si>
  <si>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</si>
  <si>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</si>
  <si>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</si>
  <si>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</si>
  <si>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</si>
  <si>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</si>
  <si>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</si>
  <si>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</si>
  <si>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</si>
  <si>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</si>
  <si>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</si>
  <si>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</si>
  <si>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</si>
  <si>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</si>
  <si>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</si>
  <si>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</si>
  <si>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</si>
  <si>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</si>
  <si>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</si>
  <si>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</si>
  <si>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</si>
  <si>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</si>
  <si>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</si>
  <si>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</si>
  <si>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</si>
  <si>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</si>
  <si>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</si>
  <si>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</si>
  <si>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</si>
  <si>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</si>
  <si>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</si>
  <si>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</si>
  <si>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</si>
  <si>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</si>
  <si>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</si>
  <si>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</si>
  <si>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</si>
  <si>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</si>
  <si>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</si>
  <si>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</si>
  <si>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</si>
  <si>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</si>
  <si>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</si>
  <si>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</si>
  <si>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</si>
  <si>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</si>
  <si>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</si>
  <si>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</si>
  <si>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</si>
  <si>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</si>
  <si>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</si>
  <si>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</si>
  <si>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</si>
  <si>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</si>
  <si>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</si>
  <si>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</si>
  <si>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</si>
  <si>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</si>
  <si>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</si>
  <si>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</si>
  <si>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</si>
  <si>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</si>
  <si>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</si>
  <si>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</si>
  <si>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</si>
  <si>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</si>
  <si>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</si>
  <si>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</si>
  <si>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</si>
  <si>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</si>
  <si>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</si>
  <si>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</si>
  <si>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</si>
  <si>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</si>
  <si>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</si>
  <si>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</si>
  <si>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</si>
  <si>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</si>
  <si>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</si>
  <si>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</si>
  <si>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</si>
  <si>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</si>
  <si>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</si>
  <si>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</si>
  <si>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</si>
  <si>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</si>
  <si>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</si>
  <si>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</si>
  <si>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</si>
  <si>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</si>
  <si>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</si>
  <si>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</si>
  <si>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</si>
  <si>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</si>
  <si>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</si>
  <si>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</si>
  <si>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</si>
  <si>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</si>
  <si>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</si>
  <si>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</si>
  <si>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</si>
  <si>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</si>
  <si>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</si>
  <si>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</si>
  <si>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</si>
  <si>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</si>
  <si>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</si>
  <si>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</si>
  <si>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</si>
  <si>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</si>
  <si>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</si>
  <si>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</si>
  <si>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</si>
  <si>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</si>
  <si>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</si>
  <si>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</si>
  <si>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</si>
  <si>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</si>
  <si>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</si>
  <si>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</si>
  <si>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</si>
  <si>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</si>
  <si>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</si>
  <si>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</si>
  <si>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</si>
  <si>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</si>
  <si>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</si>
  <si>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</si>
  <si>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</si>
  <si>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</si>
  <si>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</si>
  <si>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</si>
  <si>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</si>
  <si>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</si>
  <si>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</si>
  <si>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</si>
  <si>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</si>
  <si>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</si>
  <si>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</si>
  <si>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</si>
  <si>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</si>
  <si>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</si>
  <si>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</si>
  <si>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</si>
  <si>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</si>
  <si>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</si>
  <si>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</si>
  <si>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</si>
  <si>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</si>
  <si>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</si>
  <si>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</si>
  <si>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</si>
  <si>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</si>
  <si>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</si>
  <si>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</si>
  <si>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</si>
  <si>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</si>
  <si>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</si>
  <si>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</si>
  <si>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</si>
  <si>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</si>
  <si>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</si>
  <si>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</si>
  <si>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</si>
  <si>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</si>
  <si>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</si>
  <si>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</si>
  <si>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</si>
  <si>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</si>
  <si>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</si>
  <si>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</si>
  <si>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</si>
  <si>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</si>
  <si>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</si>
  <si>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</si>
  <si>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</si>
  <si>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</si>
  <si>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</si>
  <si>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</si>
  <si>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</si>
  <si>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</si>
  <si>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</si>
  <si>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</si>
  <si>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</si>
  <si>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</si>
  <si>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</si>
  <si>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</si>
  <si>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</si>
  <si>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</si>
  <si>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</si>
  <si>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</si>
  <si>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</si>
  <si>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</si>
  <si>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</si>
  <si>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</si>
  <si>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</si>
  <si>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</si>
  <si>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</si>
  <si>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</si>
  <si>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</si>
  <si>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</si>
  <si>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</si>
  <si>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</si>
  <si>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</si>
  <si>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</si>
  <si>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</si>
  <si>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</si>
  <si>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</si>
  <si>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</si>
  <si>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</si>
  <si>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</si>
  <si>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</si>
  <si>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</si>
  <si>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</si>
  <si>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</si>
  <si>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</si>
  <si>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</si>
  <si>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</si>
  <si>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</si>
  <si>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</si>
  <si>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</si>
  <si>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</si>
  <si>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</si>
  <si>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</si>
  <si>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</si>
  <si>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</si>
  <si>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</si>
  <si>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</si>
  <si>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</si>
  <si>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</si>
  <si>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</si>
  <si>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</si>
  <si>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</si>
  <si>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</si>
  <si>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</si>
  <si>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</si>
  <si>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</si>
  <si>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</si>
  <si>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</si>
  <si>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</si>
  <si>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</si>
  <si>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</si>
  <si>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</si>
  <si>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</si>
  <si>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</si>
  <si>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</si>
  <si>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</si>
  <si>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</si>
  <si>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</si>
  <si>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</si>
  <si>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</si>
  <si>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</si>
  <si>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</si>
  <si>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</si>
  <si>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</si>
  <si>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</si>
  <si>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</si>
  <si>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</si>
  <si>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</si>
  <si>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</si>
  <si>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</si>
  <si>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</si>
  <si>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</si>
  <si>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</si>
  <si>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</si>
  <si>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</si>
  <si>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</si>
  <si>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</si>
  <si>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</si>
  <si>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</si>
  <si>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</si>
  <si>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</si>
  <si>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</si>
  <si>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</si>
  <si>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</si>
  <si>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</si>
  <si>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</si>
  <si>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</si>
  <si>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</si>
  <si>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</si>
  <si>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</si>
  <si>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</si>
  <si>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</si>
  <si>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</si>
  <si>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</si>
  <si>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</si>
  <si>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</si>
  <si>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</si>
  <si>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</si>
  <si>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</si>
  <si>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</si>
  <si>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</si>
  <si>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</si>
  <si>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</si>
  <si>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</si>
  <si>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</si>
  <si>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</si>
  <si>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</si>
  <si>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</si>
  <si>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</si>
  <si>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</si>
  <si>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</si>
  <si>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</si>
  <si>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</si>
  <si>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</si>
  <si>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</si>
  <si>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</si>
  <si>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</si>
  <si>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</si>
  <si>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</si>
  <si>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</si>
  <si>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</si>
  <si>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</si>
  <si>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</si>
  <si>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</si>
  <si>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</si>
  <si>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</si>
  <si>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</si>
  <si>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</si>
  <si>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</si>
  <si>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</si>
  <si>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</si>
  <si>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</si>
  <si>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</si>
  <si>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</si>
  <si>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</si>
  <si>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</si>
  <si>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</si>
  <si>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</si>
  <si>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</si>
  <si>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</si>
  <si>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</si>
  <si>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</si>
  <si>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</si>
  <si>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</si>
  <si>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</si>
  <si>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</si>
  <si>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</si>
  <si>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</si>
  <si>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</si>
  <si>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</si>
  <si>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</si>
  <si>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</si>
  <si>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</si>
  <si>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</si>
  <si>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</si>
  <si>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</si>
  <si>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</si>
  <si>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</si>
  <si>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</si>
  <si>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</si>
  <si>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</si>
  <si>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</si>
  <si>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</si>
  <si>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</si>
  <si>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</si>
  <si>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</si>
  <si>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</si>
  <si>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</si>
  <si>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</si>
  <si>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</si>
  <si>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</si>
  <si>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</si>
  <si>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</si>
  <si>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</si>
  <si>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</si>
  <si>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</si>
  <si>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</si>
  <si>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</si>
  <si>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</si>
  <si>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</si>
  <si>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</si>
  <si>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</si>
  <si>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</si>
  <si>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</si>
  <si>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</si>
  <si>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</si>
  <si>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</si>
  <si>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</si>
  <si>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</si>
  <si>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</si>
  <si>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</si>
  <si>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</si>
  <si>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</si>
  <si>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</si>
  <si>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</si>
  <si>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</si>
  <si>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</si>
  <si>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</si>
  <si>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</si>
  <si>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</si>
  <si>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</si>
  <si>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</si>
  <si>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</si>
  <si>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</si>
  <si>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</si>
  <si>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</si>
  <si>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</si>
  <si>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</si>
  <si>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</si>
  <si>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</si>
  <si>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</si>
  <si>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</si>
  <si>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</si>
  <si>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</si>
  <si>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</si>
  <si>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</si>
  <si>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</si>
  <si>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</si>
  <si>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</si>
  <si>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</si>
  <si>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</si>
  <si>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</si>
  <si>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</si>
  <si>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</si>
  <si>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</si>
  <si>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</si>
  <si>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</si>
  <si>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</si>
  <si>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</si>
  <si>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</si>
  <si>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</si>
  <si>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</si>
  <si>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</si>
  <si>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</si>
  <si>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</si>
  <si>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</si>
  <si>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</si>
  <si>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</si>
  <si>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</si>
  <si>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</si>
  <si>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</si>
  <si>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</si>
  <si>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</si>
  <si>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</si>
  <si>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</si>
  <si>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</si>
  <si>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</si>
  <si>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</si>
  <si>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</si>
  <si>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</si>
  <si>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</si>
  <si>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</si>
  <si>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</si>
  <si>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</si>
  <si>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</si>
  <si>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</si>
  <si>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</si>
  <si>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</si>
  <si>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</si>
  <si>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</si>
  <si>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</si>
  <si>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</si>
  <si>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</si>
  <si>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</si>
  <si>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</si>
  <si>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</si>
  <si>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</si>
  <si>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</si>
  <si>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</si>
  <si>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</si>
  <si>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</si>
  <si>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</si>
  <si>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</si>
  <si>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</si>
  <si>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</si>
  <si>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</si>
  <si>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</si>
  <si>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</si>
  <si>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</si>
  <si>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</si>
  <si>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</si>
  <si>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</si>
  <si>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</si>
  <si>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</si>
  <si>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</si>
  <si>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</si>
  <si>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</si>
  <si>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</si>
  <si>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</si>
  <si>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</si>
  <si>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</si>
  <si>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</si>
  <si>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</si>
  <si>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</si>
  <si>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</si>
  <si>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</si>
  <si>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</si>
  <si>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</si>
  <si>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</si>
  <si>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</si>
  <si>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</si>
  <si>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</si>
  <si>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</si>
  <si>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</si>
  <si>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</si>
  <si>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</si>
  <si>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</si>
  <si>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</si>
  <si>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</si>
  <si>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</si>
  <si>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</si>
  <si>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</si>
  <si>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</si>
  <si>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</si>
  <si>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</si>
  <si>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</si>
  <si>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</si>
  <si>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</si>
  <si>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</si>
  <si>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</si>
  <si>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</si>
  <si>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</si>
  <si>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</si>
  <si>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</si>
  <si>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</si>
  <si>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</si>
  <si>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</si>
  <si>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</si>
  <si>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</si>
  <si>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</si>
  <si>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</si>
  <si>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</si>
  <si>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</si>
  <si>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</si>
  <si>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</si>
  <si>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</si>
  <si>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</si>
  <si>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</si>
  <si>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</si>
  <si>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</si>
  <si>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</si>
  <si>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</si>
  <si>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</si>
  <si>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</si>
  <si>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</si>
  <si>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</si>
  <si>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</si>
  <si>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</si>
  <si>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</si>
  <si>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</si>
  <si>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</si>
  <si>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</si>
  <si>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</si>
  <si>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</si>
  <si>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</si>
  <si>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</si>
  <si>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</si>
  <si>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</si>
  <si>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</si>
  <si>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</si>
  <si>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</si>
  <si>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</si>
  <si>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</si>
  <si>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</si>
  <si>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</si>
  <si>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</si>
  <si>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</si>
  <si>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</si>
  <si>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</si>
  <si>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</si>
  <si>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</si>
  <si>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</si>
  <si>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</si>
  <si>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</si>
  <si>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</si>
  <si>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</si>
  <si>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</si>
  <si>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</si>
  <si>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</si>
  <si>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</si>
  <si>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</si>
  <si>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</si>
  <si>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</si>
  <si>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</si>
  <si>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</si>
  <si>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</si>
  <si>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</si>
  <si>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</si>
  <si>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</si>
  <si>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</si>
  <si>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</si>
  <si>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</si>
  <si>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</si>
  <si>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</si>
  <si>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</si>
  <si>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</si>
  <si>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</si>
  <si>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</si>
  <si>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</si>
  <si>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</si>
  <si>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</si>
  <si>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</si>
  <si>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</si>
  <si>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</si>
  <si>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</si>
  <si>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</si>
  <si>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</si>
  <si>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</si>
  <si>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</si>
  <si>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</si>
  <si>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</si>
  <si>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</si>
  <si>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</si>
  <si>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</si>
  <si>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</si>
  <si>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</si>
  <si>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</si>
  <si>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</si>
  <si>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</si>
  <si>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</si>
  <si>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</si>
  <si>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</si>
  <si>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</si>
  <si>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</si>
  <si>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</si>
  <si>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</si>
  <si>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</si>
  <si>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</si>
  <si>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</si>
  <si>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</si>
  <si>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</si>
  <si>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</si>
  <si>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</si>
  <si>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</si>
  <si>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</si>
  <si>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</si>
  <si>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</si>
  <si>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</si>
  <si>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</si>
  <si>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</si>
  <si>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</si>
  <si>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</si>
  <si>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</si>
  <si>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</si>
  <si>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</si>
  <si>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</si>
  <si>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</si>
  <si>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</si>
  <si>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</si>
  <si>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</si>
  <si>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</si>
  <si>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</si>
  <si>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</si>
  <si>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</si>
  <si>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</si>
  <si>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</si>
  <si>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</si>
  <si>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</si>
  <si>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</si>
  <si>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</si>
  <si>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</si>
  <si>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</si>
  <si>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</si>
  <si>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</si>
  <si>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</si>
  <si>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</si>
  <si>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</si>
  <si>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</si>
  <si>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</si>
  <si>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</si>
  <si>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</si>
  <si>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</si>
  <si>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</si>
  <si>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</si>
  <si>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</si>
  <si>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</si>
  <si>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</si>
  <si>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</si>
  <si>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</si>
  <si>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</si>
  <si>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</si>
  <si>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</si>
  <si>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</si>
  <si>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</si>
  <si>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</si>
  <si>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</si>
  <si>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</si>
  <si>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</si>
  <si>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</si>
  <si>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</si>
  <si>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</si>
  <si>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</si>
  <si>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</si>
  <si>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</si>
  <si>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</si>
  <si>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</si>
  <si>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</si>
  <si>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</si>
  <si>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</si>
  <si>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</si>
  <si>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</si>
  <si>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</si>
  <si>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</si>
  <si>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</si>
  <si>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</si>
  <si>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</si>
  <si>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</si>
  <si>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</si>
  <si>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</si>
  <si>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</si>
  <si>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</si>
  <si>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</si>
  <si>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</si>
  <si>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</si>
  <si>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</si>
  <si>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</si>
  <si>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</si>
  <si>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</si>
  <si>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</si>
  <si>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</si>
  <si>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</si>
  <si>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</si>
  <si>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</si>
  <si>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</si>
  <si>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</si>
  <si>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</si>
  <si>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</si>
  <si>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</si>
  <si>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</si>
  <si>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</si>
  <si>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</si>
  <si>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</si>
  <si>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</si>
  <si>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</si>
  <si>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</si>
  <si>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</si>
  <si>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</si>
  <si>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</si>
  <si>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</si>
  <si>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</si>
  <si>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</si>
  <si>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</si>
  <si>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</si>
  <si>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</si>
  <si>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</si>
  <si>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</si>
  <si>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</si>
  <si>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</si>
  <si>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</si>
  <si>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</si>
  <si>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</si>
  <si>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</si>
  <si>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</si>
  <si>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</si>
  <si>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</si>
  <si>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</si>
  <si>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</si>
  <si>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</si>
  <si>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</si>
  <si>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</si>
  <si>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</si>
  <si>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</si>
  <si>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</si>
  <si>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</si>
  <si>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</si>
  <si>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</si>
  <si>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</si>
  <si>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</si>
  <si>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</si>
  <si>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</si>
  <si>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</si>
  <si>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</si>
  <si>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</si>
  <si>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</si>
  <si>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</si>
  <si>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</si>
  <si>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</si>
  <si>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</si>
  <si>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</si>
  <si>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</si>
  <si>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</si>
  <si>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</si>
  <si>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</si>
  <si>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</si>
  <si>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</si>
  <si>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</si>
  <si>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</si>
  <si>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</si>
  <si>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</si>
  <si>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</si>
  <si>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</si>
  <si>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</si>
  <si>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</si>
  <si>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</si>
  <si>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</si>
  <si>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</si>
  <si>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</si>
  <si>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</si>
  <si>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</si>
  <si>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</si>
  <si>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</si>
  <si>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</si>
  <si>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</si>
  <si>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</si>
  <si>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</si>
  <si>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</si>
  <si>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</si>
  <si>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</si>
  <si>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</si>
  <si>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</si>
  <si>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</si>
  <si>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</si>
  <si>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</si>
  <si>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</si>
  <si>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</si>
  <si>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</si>
  <si>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</si>
  <si>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</si>
  <si>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</si>
  <si>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</si>
  <si>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</si>
  <si>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</si>
  <si>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</si>
  <si>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</si>
  <si>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</si>
  <si>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</si>
  <si>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</si>
  <si>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</si>
  <si>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</si>
  <si>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</si>
  <si>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</si>
  <si>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</si>
  <si>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</si>
  <si>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</si>
  <si>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</si>
  <si>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</si>
  <si>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</si>
  <si>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</si>
  <si>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</si>
  <si>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</si>
  <si>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</si>
  <si>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</si>
  <si>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</si>
  <si>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</si>
  <si>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</si>
  <si>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</si>
  <si>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</si>
  <si>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</si>
  <si>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</si>
  <si>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</si>
  <si>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</si>
  <si>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</si>
  <si>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</si>
  <si>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</si>
  <si>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</si>
  <si>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</si>
  <si>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</si>
  <si>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</si>
  <si>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</si>
  <si>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</si>
  <si>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</si>
  <si>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</si>
  <si>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</si>
  <si>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</si>
  <si>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</si>
  <si>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</si>
  <si>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</si>
  <si>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</si>
  <si>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</si>
  <si>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</si>
  <si>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</si>
  <si>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</si>
  <si>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</si>
  <si>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</si>
  <si>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</si>
  <si>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</si>
  <si>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</si>
  <si>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</si>
  <si>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</si>
  <si>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</si>
  <si>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</si>
  <si>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</si>
  <si>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</si>
  <si>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</si>
  <si>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</si>
  <si>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</si>
  <si>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</si>
  <si>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</si>
  <si>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</si>
  <si>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</si>
  <si>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</si>
  <si>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</si>
  <si>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</si>
  <si>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</si>
  <si>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</si>
  <si>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</si>
  <si>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</si>
  <si>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</si>
  <si>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</si>
  <si>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</si>
  <si>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</si>
  <si>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</si>
  <si>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</si>
  <si>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</si>
  <si>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</si>
  <si>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</si>
  <si>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</si>
  <si>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</si>
  <si>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</si>
  <si>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</si>
  <si>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</si>
  <si>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</si>
  <si>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</si>
  <si>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</si>
  <si>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</si>
  <si>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</si>
  <si>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</si>
  <si>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</si>
  <si>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</si>
  <si>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</si>
  <si>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</si>
  <si>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</si>
  <si>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</si>
  <si>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</si>
  <si>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</si>
  <si>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</si>
  <si>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</si>
  <si>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</si>
  <si>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</si>
  <si>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</si>
  <si>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</si>
  <si>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</si>
  <si>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</si>
  <si>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</si>
  <si>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</si>
  <si>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</si>
  <si>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</si>
  <si>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</si>
  <si>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</si>
  <si>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</si>
  <si>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</si>
  <si>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</si>
  <si>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</si>
  <si>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</si>
  <si>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</si>
  <si>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</si>
  <si>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</si>
  <si>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</si>
  <si>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</si>
  <si>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</si>
  <si>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</si>
  <si>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</si>
  <si>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</si>
  <si>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</si>
  <si>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</si>
  <si>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</si>
  <si>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</si>
  <si>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</si>
  <si>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</si>
  <si>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</si>
  <si>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</si>
  <si>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</si>
  <si>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</si>
  <si>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</si>
  <si>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</si>
  <si>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</si>
  <si>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</si>
  <si>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</si>
  <si>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</si>
  <si>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</si>
  <si>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</si>
  <si>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</si>
  <si>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</si>
  <si>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</si>
  <si>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</si>
  <si>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</si>
  <si>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</si>
  <si>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</si>
  <si>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</si>
  <si>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</si>
  <si>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</si>
  <si>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</si>
  <si>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</si>
  <si>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</si>
  <si>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</si>
  <si>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</si>
  <si>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</si>
  <si>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</si>
  <si>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</si>
  <si>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</si>
  <si>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</si>
  <si>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</si>
  <si>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</si>
  <si>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</si>
  <si>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</si>
  <si>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</si>
  <si>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</si>
  <si>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</si>
  <si>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</si>
  <si>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</si>
  <si>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</si>
  <si>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</si>
  <si>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</si>
  <si>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</si>
  <si>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</si>
  <si>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</si>
  <si>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</si>
  <si>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</si>
  <si>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</si>
  <si>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</si>
  <si>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</si>
  <si>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</si>
  <si>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</si>
  <si>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</si>
  <si>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</si>
  <si>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</si>
  <si>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</si>
  <si>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</si>
  <si>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</si>
  <si>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</si>
  <si>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</si>
  <si>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</si>
  <si>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</si>
  <si>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</si>
  <si>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</si>
  <si>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</si>
  <si>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</si>
  <si>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</si>
  <si>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</si>
  <si>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</si>
  <si>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</si>
  <si>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</si>
  <si>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</si>
  <si>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</si>
  <si>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</si>
  <si>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</si>
  <si>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</si>
  <si>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</si>
  <si>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</si>
  <si>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</si>
  <si>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</si>
  <si>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</si>
  <si>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</si>
  <si>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</si>
  <si>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</si>
  <si>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</si>
  <si>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</si>
  <si>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</si>
  <si>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</si>
  <si>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</si>
  <si>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</si>
  <si>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</si>
  <si>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</si>
  <si>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</si>
  <si>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</si>
  <si>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</si>
  <si>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</si>
  <si>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</si>
  <si>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</si>
  <si>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</si>
  <si>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</si>
  <si>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</si>
  <si>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</si>
  <si>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</si>
  <si>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</si>
  <si>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</si>
  <si>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</si>
  <si>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</si>
  <si>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</si>
  <si>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</si>
  <si>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</si>
  <si>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</si>
  <si>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</si>
  <si>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</si>
  <si>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</si>
  <si>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</si>
  <si>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</si>
  <si>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</si>
  <si>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</si>
  <si>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</si>
  <si>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</si>
  <si>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</si>
  <si>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</si>
  <si>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</si>
  <si>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</si>
  <si>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</si>
  <si>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</si>
  <si>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</si>
  <si>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</si>
  <si>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</si>
  <si>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</si>
  <si>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</si>
  <si>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</si>
  <si>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</si>
  <si>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</si>
  <si>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</si>
  <si>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</si>
  <si>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</si>
  <si>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</si>
  <si>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</si>
  <si>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</si>
  <si>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</si>
  <si>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</si>
  <si>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</si>
  <si>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</si>
  <si>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</si>
  <si>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</si>
  <si>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</si>
  <si>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</si>
  <si>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</si>
  <si>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</si>
  <si>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</si>
  <si>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</si>
  <si>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</si>
  <si>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</si>
  <si>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</si>
  <si>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</si>
  <si>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</si>
  <si>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</si>
  <si>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</si>
  <si>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</si>
  <si>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</si>
  <si>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</si>
  <si>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</si>
  <si>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</si>
  <si>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</si>
  <si>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</si>
  <si>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</si>
  <si>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</si>
  <si>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</si>
  <si>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</si>
  <si>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</si>
  <si>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</si>
  <si>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</si>
  <si>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</si>
  <si>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</si>
  <si>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</si>
  <si>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</si>
  <si>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</si>
  <si>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</si>
  <si>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</si>
  <si>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</si>
  <si>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</si>
  <si>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</si>
  <si>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</si>
  <si>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</si>
  <si>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</si>
  <si>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</si>
  <si>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</si>
  <si>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</si>
  <si>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</si>
  <si>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</si>
  <si>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</si>
  <si>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</si>
  <si>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</si>
  <si>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</si>
  <si>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</si>
  <si>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</si>
  <si>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</si>
  <si>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</si>
  <si>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</si>
  <si>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</si>
  <si>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</si>
  <si>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</si>
  <si>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</si>
  <si>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</si>
  <si>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</si>
  <si>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</si>
  <si>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</si>
  <si>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</si>
  <si>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</si>
  <si>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</si>
  <si>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</si>
  <si>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</si>
  <si>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</si>
  <si>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</si>
  <si>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</si>
  <si>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</si>
  <si>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</si>
  <si>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</si>
  <si>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</si>
  <si>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</si>
  <si>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</si>
  <si>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</si>
  <si>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</si>
  <si>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</si>
  <si>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</si>
  <si>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</si>
  <si>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</si>
  <si>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</si>
  <si>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</si>
  <si>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</si>
  <si>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</si>
  <si>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</si>
  <si>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</si>
  <si>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</si>
  <si>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</si>
  <si>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</si>
  <si>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</si>
  <si>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</si>
  <si>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</si>
  <si>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</si>
  <si>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</si>
  <si>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</si>
  <si>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</si>
  <si>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</si>
  <si>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</si>
  <si>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</si>
  <si>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</si>
  <si>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</si>
  <si>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</si>
  <si>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</si>
  <si>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</si>
  <si>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</si>
  <si>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</si>
  <si>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</si>
  <si>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</si>
  <si>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</si>
  <si>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</si>
  <si>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</si>
  <si>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</si>
  <si>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</si>
  <si>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</si>
  <si>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</si>
  <si>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</si>
  <si>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</si>
  <si>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</si>
  <si>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</si>
  <si>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</si>
  <si>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</si>
  <si>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</si>
  <si>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</si>
  <si>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</si>
  <si>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</si>
  <si>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</si>
  <si>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</si>
  <si>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</si>
  <si>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</si>
  <si>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</si>
  <si>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</si>
  <si>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</si>
  <si>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</si>
  <si>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</si>
  <si>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</si>
  <si>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</si>
  <si>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</si>
  <si>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</si>
  <si>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</si>
  <si>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</si>
  <si>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</si>
  <si>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</si>
  <si>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</si>
  <si>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</si>
  <si>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</si>
  <si>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</si>
  <si>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</si>
  <si>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</si>
  <si>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</si>
  <si>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</si>
  <si>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</si>
  <si>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</si>
  <si>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</si>
  <si>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</si>
  <si>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</si>
  <si>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</si>
  <si>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</si>
  <si>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</si>
  <si>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</si>
  <si>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</si>
  <si>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</si>
  <si>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</si>
  <si>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</si>
  <si>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</si>
  <si>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</si>
  <si>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</si>
  <si>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</si>
  <si>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</si>
  <si>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</si>
  <si>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</si>
  <si>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</si>
  <si>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</si>
  <si>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</si>
  <si>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</si>
  <si>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</si>
  <si>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</si>
  <si>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</si>
  <si>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</si>
  <si>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</si>
  <si>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</si>
  <si>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</si>
  <si>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</si>
  <si>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</si>
  <si>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</si>
  <si>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</si>
  <si>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</si>
  <si>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</si>
  <si>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</si>
  <si>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</si>
  <si>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</si>
  <si>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</si>
  <si>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</si>
  <si>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</si>
  <si>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</si>
  <si>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</si>
  <si>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</si>
  <si>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</si>
  <si>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</si>
  <si>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</si>
  <si>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</si>
  <si>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</si>
  <si>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</si>
  <si>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</si>
  <si>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</si>
  <si>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</si>
  <si>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</si>
  <si>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</si>
  <si>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</si>
  <si>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</si>
  <si>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</si>
  <si>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</si>
  <si>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</si>
  <si>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</si>
  <si>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</si>
  <si>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</si>
  <si>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</si>
  <si>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</si>
  <si>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</si>
  <si>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</si>
  <si>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</si>
  <si>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</si>
  <si>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</si>
  <si>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</si>
  <si>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</si>
  <si>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</si>
  <si>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</si>
  <si>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</si>
  <si>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</si>
  <si>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</si>
  <si>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</si>
  <si>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</si>
  <si>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</si>
  <si>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</si>
  <si>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</si>
  <si>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</si>
  <si>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</si>
  <si>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</si>
  <si>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</si>
  <si>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</si>
  <si>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</si>
  <si>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</si>
  <si>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</si>
  <si>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</si>
  <si>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</si>
  <si>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</si>
  <si>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</si>
  <si>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</si>
  <si>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</si>
  <si>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</si>
  <si>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</si>
  <si>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</si>
  <si>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</si>
  <si>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</si>
  <si>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</si>
  <si>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</si>
  <si>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</si>
  <si>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</si>
  <si>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</si>
  <si>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</si>
  <si>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</si>
  <si>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</si>
  <si>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</si>
  <si>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</si>
  <si>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</si>
  <si>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</si>
  <si>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</si>
  <si>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</si>
  <si>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</si>
  <si>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</si>
  <si>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</si>
  <si>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</si>
  <si>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</si>
  <si>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</si>
  <si>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</si>
  <si>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</si>
  <si>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</si>
  <si>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</si>
  <si>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</si>
  <si>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</si>
  <si>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</si>
  <si>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</si>
  <si>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</si>
  <si>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</si>
  <si>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</si>
  <si>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</si>
  <si>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</si>
  <si>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</si>
  <si>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</si>
  <si>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</si>
  <si>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</si>
  <si>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</si>
  <si>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</si>
  <si>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</si>
  <si>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</si>
  <si>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</si>
  <si>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</si>
  <si>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</si>
  <si>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</si>
  <si>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</si>
  <si>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</si>
  <si>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</si>
  <si>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</si>
  <si>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</si>
  <si>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</si>
  <si>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</si>
  <si>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</si>
  <si>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</si>
  <si>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</si>
  <si>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</si>
  <si>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</si>
  <si>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</si>
  <si>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</si>
  <si>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</si>
  <si>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</si>
  <si>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</si>
  <si>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</si>
  <si>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</si>
  <si>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</si>
  <si>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</si>
  <si>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</si>
  <si>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</si>
  <si>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</si>
  <si>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</si>
  <si>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</si>
  <si>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</si>
  <si>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</si>
  <si>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</si>
  <si>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</si>
  <si>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</si>
  <si>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</si>
  <si>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</si>
  <si>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</si>
  <si>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</si>
  <si>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</si>
  <si>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</si>
  <si>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</si>
  <si>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</si>
  <si>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</si>
  <si>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</si>
  <si>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</si>
  <si>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</si>
  <si>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</si>
  <si>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</si>
  <si>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</si>
  <si>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</si>
  <si>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</si>
  <si>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</si>
  <si>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</si>
  <si>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</si>
  <si>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</si>
  <si>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</si>
  <si>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</si>
  <si>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</si>
  <si>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</si>
  <si>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</si>
  <si>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</si>
  <si>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</si>
  <si>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</si>
  <si>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</si>
  <si>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</si>
  <si>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</si>
  <si>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</si>
  <si>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</si>
  <si>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</si>
  <si>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</si>
  <si>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</si>
  <si>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</si>
  <si>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</si>
  <si>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</si>
  <si>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</si>
  <si>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</si>
  <si>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</si>
  <si>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</si>
  <si>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</si>
  <si>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</si>
  <si>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</si>
  <si>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</si>
  <si>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</si>
  <si>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</si>
  <si>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</si>
  <si>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</si>
  <si>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</si>
  <si>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</si>
  <si>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</si>
  <si>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</si>
  <si>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</si>
  <si>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</si>
  <si>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</si>
  <si>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</si>
  <si>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</si>
  <si>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</si>
  <si>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</si>
  <si>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</si>
  <si>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</si>
  <si>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</si>
  <si>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</si>
  <si>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</si>
  <si>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</si>
  <si>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</si>
  <si>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</si>
  <si>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</si>
  <si>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</si>
  <si>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</si>
  <si>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</si>
  <si>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</si>
  <si>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</si>
  <si>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</si>
  <si>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</si>
  <si>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</si>
  <si>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</si>
  <si>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</si>
  <si>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</si>
  <si>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</si>
  <si>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</si>
  <si>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</si>
  <si>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</si>
  <si>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</si>
  <si>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</si>
  <si>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</si>
  <si>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</si>
  <si>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</si>
  <si>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</si>
  <si>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</si>
  <si>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</si>
  <si>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</si>
  <si>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</si>
  <si>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</si>
  <si>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</si>
  <si>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</si>
  <si>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</si>
  <si>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</si>
  <si>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</si>
  <si>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</si>
  <si>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</si>
  <si>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</si>
  <si>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</si>
  <si>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</si>
  <si>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</si>
  <si>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</si>
  <si>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</si>
  <si>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</si>
  <si>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</si>
  <si>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</si>
  <si>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</si>
  <si>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</si>
  <si>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</si>
  <si>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</si>
  <si>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</si>
  <si>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</si>
  <si>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</si>
  <si>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</si>
  <si>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</si>
  <si>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</si>
  <si>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</si>
  <si>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</si>
  <si>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</si>
  <si>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</si>
  <si>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</si>
  <si>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</si>
  <si>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</si>
  <si>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</si>
  <si>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</si>
  <si>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</si>
  <si>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</si>
  <si>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</si>
  <si>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</si>
  <si>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</si>
  <si>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</si>
  <si>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</si>
  <si>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</si>
  <si>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</si>
  <si>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</si>
  <si>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</si>
  <si>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</si>
  <si>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</si>
  <si>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</si>
  <si>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</si>
  <si>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</si>
  <si>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</si>
  <si>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</si>
  <si>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</si>
  <si>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</si>
  <si>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</si>
  <si>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</si>
  <si>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</si>
  <si>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</si>
  <si>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</si>
  <si>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</si>
  <si>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</si>
  <si>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</si>
  <si>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</si>
  <si>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</si>
  <si>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</si>
  <si>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</si>
  <si>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</si>
  <si>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</si>
  <si>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</si>
  <si>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</si>
  <si>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</si>
  <si>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</si>
  <si>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</si>
  <si>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</si>
  <si>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</si>
  <si>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</si>
  <si>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</si>
  <si>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</si>
  <si>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</si>
  <si>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</si>
  <si>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</si>
  <si>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</si>
  <si>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</si>
  <si>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</si>
  <si>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</si>
  <si>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</si>
  <si>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</si>
  <si>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</si>
  <si>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</si>
  <si>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</si>
  <si>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</si>
  <si>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</si>
  <si>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</si>
  <si>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</si>
  <si>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</si>
  <si>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</si>
  <si>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</si>
  <si>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</si>
  <si>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</si>
  <si>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</si>
  <si>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</si>
  <si>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</si>
  <si>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</si>
  <si>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</si>
  <si>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</si>
  <si>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</si>
  <si>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</si>
  <si>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</si>
  <si>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</si>
  <si>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</si>
  <si>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</si>
  <si>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</si>
  <si>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</si>
  <si>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</si>
  <si>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</si>
  <si>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</si>
  <si>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</si>
  <si>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</si>
  <si>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</si>
  <si>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</si>
  <si>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</si>
  <si>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</si>
  <si>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</si>
  <si>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</si>
  <si>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</si>
  <si>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</si>
  <si>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</si>
  <si>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</si>
  <si>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</si>
  <si>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</si>
  <si>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</si>
  <si>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</si>
  <si>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</si>
  <si>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</si>
  <si>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</si>
  <si>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</si>
  <si>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</si>
  <si>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</si>
  <si>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</si>
  <si>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</si>
  <si>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</si>
  <si>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</si>
  <si>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</si>
  <si>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</si>
  <si>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</si>
  <si>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</si>
  <si>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</si>
  <si>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</si>
  <si>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</si>
  <si>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</si>
  <si>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</si>
  <si>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</si>
  <si>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</si>
  <si>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</si>
  <si>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</si>
  <si>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</si>
  <si>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</si>
  <si>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</si>
  <si>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</si>
  <si>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</si>
  <si>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</si>
  <si>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</si>
  <si>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</si>
  <si>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</si>
  <si>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</si>
  <si>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</si>
  <si>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</si>
  <si>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</si>
  <si>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</si>
  <si>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</si>
  <si>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</si>
  <si>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</si>
  <si>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</si>
  <si>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</si>
  <si>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</si>
  <si>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</si>
  <si>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</si>
  <si>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</si>
  <si>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</si>
  <si>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</si>
  <si>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</si>
  <si>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</si>
  <si>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</si>
  <si>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</si>
  <si>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</si>
  <si>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</si>
  <si>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</si>
  <si>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</si>
  <si>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</si>
  <si>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</si>
  <si>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</si>
  <si>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</si>
  <si>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</si>
  <si>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</si>
  <si>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</si>
  <si>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</si>
  <si>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</si>
  <si>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</si>
  <si>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</si>
  <si>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</si>
  <si>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</si>
  <si>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</si>
  <si>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</si>
  <si>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</si>
  <si>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</si>
  <si>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</si>
  <si>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</si>
  <si>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</si>
  <si>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</si>
  <si>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</si>
  <si>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</si>
  <si>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</si>
  <si>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</si>
  <si>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</si>
  <si>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</si>
  <si>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</si>
  <si>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</si>
  <si>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</si>
  <si>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</si>
  <si>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</si>
  <si>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</si>
  <si>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</si>
  <si>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</si>
  <si>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</si>
  <si>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</si>
  <si>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</si>
  <si>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</si>
  <si>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</si>
  <si>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</si>
  <si>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</si>
  <si>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</si>
  <si>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</si>
  <si>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</si>
  <si>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</si>
  <si>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</si>
  <si>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</si>
  <si>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</si>
  <si>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</si>
  <si>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</si>
  <si>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</si>
  <si>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</si>
  <si>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</si>
  <si>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</si>
  <si>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</si>
  <si>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</si>
  <si>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</si>
  <si>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</si>
  <si>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</si>
  <si>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</si>
  <si>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</si>
  <si>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</si>
  <si>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</si>
  <si>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</si>
  <si>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</si>
  <si>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</si>
  <si>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</si>
  <si>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</si>
  <si>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</si>
  <si>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</si>
  <si>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</si>
  <si>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</si>
  <si>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</si>
  <si>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</si>
  <si>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</si>
  <si>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</si>
  <si>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</si>
  <si>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</si>
  <si>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</si>
  <si>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</si>
  <si>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</si>
  <si>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</si>
  <si>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</si>
  <si>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</si>
  <si>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</si>
  <si>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</si>
  <si>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</si>
  <si>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</si>
  <si>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</si>
  <si>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</si>
  <si>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</si>
  <si>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</si>
  <si>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</si>
  <si>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</si>
  <si>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</si>
  <si>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</si>
  <si>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</si>
  <si>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</si>
  <si>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</si>
  <si>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</si>
  <si>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</si>
  <si>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</si>
  <si>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</si>
  <si>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</si>
  <si>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</si>
  <si>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</si>
  <si>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</si>
  <si>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</si>
  <si>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</si>
  <si>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</si>
  <si>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</si>
  <si>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</si>
  <si>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</si>
  <si>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</si>
  <si>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</si>
  <si>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</si>
  <si>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</si>
  <si>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</si>
  <si>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</si>
  <si>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</si>
  <si>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</si>
  <si>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</si>
  <si>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</si>
  <si>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</si>
  <si>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</si>
  <si>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</si>
  <si>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</si>
  <si>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</si>
  <si>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</si>
  <si>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</si>
  <si>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</si>
  <si>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</si>
  <si>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</si>
  <si>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</si>
  <si>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</si>
  <si>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</si>
  <si>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</si>
  <si>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</si>
  <si>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</si>
  <si>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</si>
  <si>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</si>
  <si>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</si>
  <si>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</si>
  <si>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</si>
  <si>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</si>
  <si>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</si>
  <si>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</si>
  <si>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</si>
  <si>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</si>
  <si>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</si>
  <si>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</si>
  <si>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</si>
  <si>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</si>
  <si>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</si>
  <si>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</si>
  <si>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</si>
  <si>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</si>
  <si>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</si>
  <si>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</si>
  <si>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</si>
  <si>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</si>
  <si>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</si>
  <si>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</si>
  <si>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</si>
  <si>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</si>
  <si>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</si>
  <si>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</si>
  <si>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</si>
  <si>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</si>
  <si>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</si>
  <si>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</si>
  <si>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</si>
  <si>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</si>
  <si>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</si>
  <si>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</si>
  <si>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</si>
  <si>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</si>
  <si>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</si>
  <si>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</si>
  <si>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</si>
  <si>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</si>
  <si>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</si>
  <si>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</si>
  <si>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</si>
  <si>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</si>
  <si>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</si>
  <si>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</si>
  <si>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</si>
  <si>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</si>
  <si>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</si>
  <si>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</si>
  <si>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</si>
  <si>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</si>
  <si>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</si>
  <si>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</si>
  <si>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</si>
  <si>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</si>
  <si>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</si>
  <si>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</si>
  <si>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</si>
  <si>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</si>
  <si>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</si>
  <si>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</si>
  <si>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</si>
  <si>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</si>
  <si>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</si>
  <si>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</si>
  <si>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</si>
  <si>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</si>
  <si>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</si>
  <si>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</si>
  <si>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</si>
  <si>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</si>
  <si>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</si>
  <si>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</si>
  <si>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</si>
  <si>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</si>
  <si>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</si>
  <si>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</si>
  <si>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</si>
  <si>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</si>
  <si>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</si>
  <si>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</si>
  <si>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</si>
  <si>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</si>
  <si>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</si>
  <si>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</si>
  <si>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</si>
  <si>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</si>
  <si>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</si>
  <si>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</si>
  <si>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</si>
  <si>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</si>
  <si>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</si>
  <si>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</si>
  <si>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</si>
  <si>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</si>
  <si>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</si>
  <si>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</si>
  <si>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</si>
  <si>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</si>
  <si>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</si>
  <si>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</si>
  <si>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</si>
  <si>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</si>
  <si>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</si>
  <si>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</si>
  <si>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</si>
  <si>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</si>
  <si>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</si>
  <si>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</si>
  <si>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</si>
  <si>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</si>
  <si>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</si>
  <si>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</si>
  <si>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</si>
  <si>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</si>
  <si>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</si>
  <si>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</si>
  <si>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</si>
  <si>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</si>
  <si>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</si>
  <si>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</si>
  <si>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</si>
  <si>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</si>
  <si>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</si>
  <si>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</si>
  <si>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</si>
  <si>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</si>
  <si>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</si>
  <si>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</si>
  <si>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</si>
  <si>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</si>
  <si>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</si>
  <si>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</si>
  <si>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</si>
  <si>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</si>
  <si>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</si>
  <si>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</si>
  <si>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</si>
  <si>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</si>
  <si>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</si>
  <si>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</si>
  <si>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</si>
  <si>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</si>
  <si>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</si>
  <si>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</si>
  <si>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</si>
  <si>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</si>
  <si>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</si>
  <si>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</si>
  <si>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</si>
  <si>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</si>
  <si>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</si>
  <si>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</si>
  <si>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</si>
  <si>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</si>
  <si>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</si>
  <si>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</si>
  <si>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</si>
  <si>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</si>
  <si>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</si>
  <si>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</si>
  <si>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</si>
  <si>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</si>
  <si>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</si>
  <si>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</si>
  <si>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</si>
  <si>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</si>
  <si>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</si>
  <si>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</si>
  <si>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</si>
  <si>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</si>
  <si>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</si>
  <si>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</si>
  <si>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</si>
  <si>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</si>
  <si>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</si>
  <si>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</si>
  <si>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</si>
  <si>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</si>
  <si>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</si>
  <si>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</si>
  <si>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</si>
  <si>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</si>
  <si>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</si>
  <si>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</si>
  <si>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</si>
  <si>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</si>
  <si>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</si>
  <si>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</si>
  <si>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</si>
  <si>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</si>
  <si>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</si>
  <si>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</si>
  <si>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</si>
  <si>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</si>
  <si>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</si>
  <si>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</si>
  <si>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</si>
  <si>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</si>
  <si>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</si>
  <si>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</si>
  <si>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</si>
  <si>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</si>
  <si>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</si>
  <si>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</si>
  <si>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</si>
  <si>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</si>
  <si>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</si>
  <si>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</si>
  <si>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</si>
  <si>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</si>
  <si>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</si>
  <si>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</si>
  <si>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</si>
  <si>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</si>
  <si>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</si>
  <si>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</si>
  <si>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</si>
  <si>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</si>
  <si>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</si>
  <si>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</si>
  <si>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</si>
  <si>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</si>
  <si>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</si>
  <si>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</si>
  <si>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</si>
  <si>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</si>
  <si>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</si>
  <si>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</si>
  <si>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</si>
  <si>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</si>
  <si>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</si>
  <si>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</si>
  <si>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</si>
  <si>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</si>
  <si>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</si>
  <si>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</si>
  <si>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</si>
  <si>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</si>
  <si>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</si>
  <si>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</si>
  <si>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</si>
  <si>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</si>
  <si>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</si>
  <si>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</si>
  <si>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</si>
  <si>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</si>
  <si>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</si>
  <si>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</si>
  <si>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</si>
  <si>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</si>
  <si>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</si>
  <si>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</si>
  <si>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</si>
  <si>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</si>
  <si>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</si>
  <si>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</si>
  <si>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</si>
  <si>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</si>
  <si>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</si>
  <si>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</si>
  <si>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</si>
  <si>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</si>
  <si>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</si>
  <si>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</si>
  <si>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</si>
  <si>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</si>
  <si>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</si>
  <si>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</si>
  <si>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</si>
  <si>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</si>
  <si>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</si>
  <si>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</si>
  <si>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</si>
  <si>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</si>
  <si>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</si>
  <si>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</si>
  <si>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</si>
  <si>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</si>
  <si>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</si>
  <si>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</si>
  <si>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</si>
  <si>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</si>
  <si>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</si>
  <si>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</si>
  <si>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</si>
  <si>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</si>
  <si>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</si>
  <si>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</si>
  <si>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</si>
  <si>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</si>
  <si>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</si>
  <si>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</si>
  <si>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</si>
  <si>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</si>
  <si>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</si>
  <si>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</si>
  <si>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</si>
  <si>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</si>
  <si>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</si>
  <si>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</si>
  <si>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</si>
  <si>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</si>
  <si>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</si>
  <si>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</si>
  <si>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</si>
  <si>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</si>
  <si>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</si>
  <si>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</si>
  <si>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</si>
  <si>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</si>
  <si>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</si>
  <si>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</si>
  <si>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</si>
  <si>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</si>
  <si>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</si>
  <si>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</si>
  <si>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</si>
  <si>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</si>
  <si>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</si>
  <si>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</si>
  <si>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</si>
  <si>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</si>
  <si>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</si>
  <si>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</si>
  <si>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</si>
  <si>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</si>
  <si>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</si>
  <si>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</si>
  <si>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</si>
  <si>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</si>
  <si>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</si>
  <si>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</si>
  <si>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</si>
  <si>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</si>
  <si>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</si>
  <si>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</si>
  <si>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</si>
  <si>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</si>
  <si>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</si>
  <si>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</si>
  <si>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</si>
  <si>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</si>
  <si>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</si>
  <si>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</si>
  <si>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</si>
  <si>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</si>
  <si>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</si>
  <si>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</si>
  <si>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</si>
  <si>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</si>
  <si>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</si>
  <si>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</si>
  <si>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</si>
  <si>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</si>
  <si>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</si>
  <si>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</si>
  <si>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</si>
  <si>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</si>
  <si>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</si>
  <si>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</si>
  <si>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</si>
  <si>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</si>
  <si>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</si>
  <si>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</si>
  <si>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</si>
  <si>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</si>
  <si>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</si>
  <si>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</si>
  <si>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</si>
  <si>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</si>
  <si>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</si>
  <si>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</si>
  <si>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</si>
  <si>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</si>
  <si>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</si>
  <si>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</si>
  <si>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</si>
  <si>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</si>
  <si>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</si>
  <si>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</si>
  <si>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</si>
  <si>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</si>
  <si>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</si>
  <si>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</si>
  <si>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</si>
  <si>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</si>
  <si>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</si>
  <si>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</si>
  <si>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</si>
  <si>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</si>
  <si>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</si>
  <si>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</si>
  <si>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</si>
  <si>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</si>
  <si>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</si>
  <si>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</si>
  <si>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</si>
  <si>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</si>
  <si>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</si>
  <si>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</si>
  <si>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</si>
  <si>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</si>
  <si>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</si>
  <si>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</si>
  <si>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</si>
  <si>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</si>
  <si>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</si>
  <si>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</si>
  <si>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</si>
  <si>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</si>
  <si>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</si>
  <si>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</si>
  <si>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</si>
  <si>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</si>
  <si>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</si>
  <si>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</si>
  <si>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</si>
  <si>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</si>
  <si>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</si>
  <si>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</si>
  <si>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</si>
  <si>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</si>
  <si>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</si>
  <si>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</si>
  <si>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</si>
  <si>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</si>
  <si>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</si>
  <si>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</si>
  <si>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</si>
  <si>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</si>
  <si>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</si>
  <si>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</si>
  <si>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</si>
  <si>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</si>
  <si>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</si>
  <si>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</si>
  <si>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</si>
  <si>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</si>
  <si>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</si>
  <si>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</si>
  <si>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</si>
  <si>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</si>
  <si>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</si>
  <si>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</si>
  <si>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</si>
  <si>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</si>
  <si>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</si>
  <si>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</si>
  <si>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</si>
  <si>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</si>
  <si>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</si>
  <si>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</si>
  <si>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</si>
  <si>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</si>
  <si>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</si>
  <si>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</si>
  <si>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</si>
  <si>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</si>
  <si>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</si>
  <si>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</si>
  <si>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</si>
  <si>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</si>
  <si>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</si>
  <si>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</si>
  <si>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</si>
  <si>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</si>
  <si>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</si>
  <si>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</si>
  <si>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</si>
  <si>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</si>
  <si>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</si>
  <si>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</si>
  <si>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</si>
  <si>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</si>
  <si>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</si>
  <si>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</si>
  <si>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</si>
  <si>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</si>
  <si>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</si>
  <si>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</si>
  <si>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</si>
  <si>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</si>
  <si>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</si>
  <si>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</si>
  <si>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</si>
  <si>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</si>
  <si>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</si>
  <si>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</si>
  <si>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</si>
  <si>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</si>
  <si>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</si>
  <si>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</si>
  <si>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</si>
  <si>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</si>
  <si>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</si>
  <si>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</si>
  <si>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</si>
  <si>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</si>
  <si>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</si>
  <si>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</si>
  <si>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</si>
  <si>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</si>
  <si>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</si>
  <si>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</si>
  <si>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</si>
  <si>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</si>
  <si>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</si>
  <si>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</si>
  <si>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</si>
  <si>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</si>
  <si>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</si>
  <si>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</si>
  <si>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</si>
  <si>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</si>
  <si>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</si>
  <si>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</si>
  <si>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</si>
  <si>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</si>
  <si>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</si>
  <si>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</si>
  <si>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</si>
  <si>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</si>
  <si>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</si>
  <si>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</si>
  <si>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</si>
  <si>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</si>
  <si>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</si>
  <si>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</si>
  <si>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</si>
  <si>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</si>
  <si>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</si>
  <si>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</si>
  <si>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</si>
  <si>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</si>
  <si>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</si>
  <si>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</si>
  <si>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</si>
  <si>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</si>
  <si>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</si>
  <si>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</si>
  <si>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</si>
  <si>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</si>
  <si>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</si>
  <si>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</si>
  <si>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</si>
  <si>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</si>
  <si>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</si>
  <si>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</si>
  <si>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</si>
  <si>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</si>
  <si>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</si>
  <si>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</si>
  <si>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</si>
  <si>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</si>
  <si>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</si>
  <si>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</si>
  <si>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</si>
  <si>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</si>
  <si>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</si>
  <si>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</si>
  <si>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</si>
  <si>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</si>
  <si>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</si>
  <si>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</si>
  <si>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</si>
  <si>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</si>
  <si>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</si>
  <si>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</si>
  <si>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</si>
  <si>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</si>
  <si>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</si>
  <si>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</si>
  <si>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</si>
  <si>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</si>
  <si>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</si>
  <si>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</si>
  <si>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</si>
  <si>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</si>
  <si>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</si>
  <si>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</si>
  <si>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</si>
  <si>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</si>
  <si>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</si>
  <si>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</si>
  <si>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</si>
  <si>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</si>
  <si>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</si>
  <si>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</si>
  <si>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</si>
  <si>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</si>
  <si>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</si>
  <si>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</si>
  <si>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</si>
  <si>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</si>
  <si>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</si>
  <si>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</si>
  <si>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</si>
  <si>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</si>
  <si>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</si>
  <si>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</si>
  <si>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</si>
  <si>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</si>
  <si>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</si>
  <si>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</si>
  <si>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</si>
  <si>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</si>
  <si>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</si>
  <si>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</si>
  <si>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</si>
  <si>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</si>
  <si>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</si>
  <si>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</si>
  <si>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</si>
  <si>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</si>
  <si>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</si>
  <si>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</si>
  <si>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</si>
  <si>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</si>
  <si>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</si>
  <si>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</si>
  <si>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</si>
  <si>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</si>
  <si>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</si>
  <si>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</si>
  <si>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</si>
  <si>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</si>
  <si>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</si>
  <si>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</si>
  <si>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</si>
  <si>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</si>
  <si>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</si>
  <si>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</si>
  <si>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</si>
  <si>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</si>
  <si>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</si>
  <si>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</si>
  <si>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</si>
  <si>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</si>
  <si>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</si>
  <si>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</si>
  <si>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</si>
  <si>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</si>
  <si>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</si>
  <si>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</si>
  <si>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</si>
  <si>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</si>
  <si>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</si>
  <si>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</si>
  <si>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</si>
  <si>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</si>
  <si>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</si>
  <si>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</si>
  <si>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</si>
  <si>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</si>
  <si>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</si>
  <si>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</si>
  <si>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</si>
  <si>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</si>
  <si>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</si>
  <si>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</si>
  <si>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</si>
  <si>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</si>
  <si>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</si>
  <si>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</si>
  <si>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</si>
  <si>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</si>
  <si>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</si>
  <si>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</si>
  <si>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</si>
  <si>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</si>
  <si>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</si>
  <si>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</si>
  <si>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</si>
  <si>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</si>
  <si>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</si>
  <si>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</si>
  <si>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</si>
  <si>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</si>
  <si>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</si>
  <si>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</si>
  <si>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</si>
  <si>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</si>
  <si>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</si>
  <si>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</si>
  <si>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</si>
  <si>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</si>
  <si>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</si>
  <si>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</si>
  <si>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</si>
  <si>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</si>
  <si>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</si>
  <si>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</si>
  <si>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</si>
  <si>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</si>
  <si>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</si>
  <si>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</si>
  <si>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</si>
  <si>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</si>
  <si>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</si>
  <si>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</si>
  <si>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</si>
  <si>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</si>
  <si>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</si>
  <si>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</si>
  <si>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</si>
  <si>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</si>
  <si>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</si>
  <si>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</si>
  <si>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</si>
  <si>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</si>
  <si>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</si>
  <si>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</si>
  <si>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</si>
  <si>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</si>
  <si>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</si>
  <si>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</si>
  <si>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</si>
  <si>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</si>
  <si>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</si>
  <si>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</si>
  <si>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</si>
  <si>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</si>
  <si>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</si>
  <si>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</si>
  <si>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</si>
  <si>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</si>
  <si>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</si>
  <si>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</si>
  <si>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</si>
  <si>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</si>
  <si>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</si>
  <si>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</si>
  <si>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</si>
  <si>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</si>
  <si>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</si>
  <si>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</si>
  <si>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</si>
  <si>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</si>
  <si>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</si>
  <si>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</si>
  <si>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</si>
  <si>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</si>
  <si>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</si>
  <si>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</si>
  <si>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</si>
  <si>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</si>
  <si>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</si>
  <si>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</si>
  <si>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</si>
  <si>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</si>
  <si>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</si>
  <si>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</si>
  <si>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</si>
  <si>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</si>
  <si>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</si>
  <si>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</si>
  <si>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</si>
  <si>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</si>
  <si>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</si>
  <si>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</si>
  <si>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</si>
  <si>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</si>
  <si>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</si>
  <si>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</si>
  <si>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</si>
  <si>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</si>
  <si>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</si>
  <si>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</si>
  <si>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</si>
  <si>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</si>
  <si>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</si>
  <si>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</si>
  <si>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</si>
  <si>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</si>
  <si>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</si>
  <si>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</si>
  <si>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</si>
  <si>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</si>
  <si>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</si>
  <si>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</si>
  <si>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</si>
  <si>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</si>
  <si>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</si>
  <si>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</si>
  <si>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</si>
  <si>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</si>
  <si>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</si>
  <si>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</si>
  <si>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</si>
  <si>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</si>
  <si>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</si>
  <si>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</si>
  <si>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</si>
  <si>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</si>
  <si>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</si>
  <si>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</si>
  <si>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</si>
  <si>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</si>
  <si>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</si>
  <si>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</si>
  <si>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</si>
  <si>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</si>
  <si>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</si>
  <si>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</si>
  <si>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</si>
  <si>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</si>
  <si>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</si>
  <si>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</si>
  <si>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</si>
  <si>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</si>
  <si>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</si>
  <si>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</si>
  <si>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</si>
  <si>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</si>
  <si>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</si>
  <si>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</si>
  <si>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</si>
  <si>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</si>
  <si>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</si>
  <si>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</si>
  <si>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</si>
  <si>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</si>
  <si>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</si>
  <si>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</si>
  <si>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</si>
  <si>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</si>
  <si>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</si>
  <si>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</si>
  <si>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</si>
  <si>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</si>
  <si>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</si>
  <si>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</si>
  <si>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</si>
  <si>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</si>
  <si>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</si>
  <si>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</si>
  <si>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</si>
  <si>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</si>
  <si>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</si>
  <si>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</si>
  <si>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</si>
  <si>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</si>
  <si>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</si>
  <si>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</si>
  <si>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</si>
  <si>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</si>
  <si>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</si>
  <si>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</si>
  <si>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</si>
  <si>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</si>
  <si>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</si>
  <si>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</si>
  <si>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</si>
  <si>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</si>
  <si>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</si>
  <si>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</si>
  <si>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</si>
  <si>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</si>
  <si>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</si>
  <si>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</si>
  <si>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</si>
  <si>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</si>
  <si>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</si>
  <si>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</si>
  <si>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</si>
  <si>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</si>
  <si>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</si>
  <si>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</si>
  <si>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</si>
  <si>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</si>
  <si>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</si>
  <si>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</si>
  <si>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</si>
  <si>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</si>
  <si>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</si>
  <si>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</si>
  <si>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</si>
  <si>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</si>
  <si>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</si>
  <si>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</si>
  <si>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</si>
  <si>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</si>
  <si>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</si>
  <si>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</si>
  <si>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</si>
  <si>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</si>
  <si>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</si>
  <si>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</si>
  <si>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</si>
  <si>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</si>
  <si>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</si>
  <si>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</si>
  <si>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</si>
  <si>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</si>
  <si>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</si>
  <si>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</si>
  <si>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</si>
  <si>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</si>
  <si>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</si>
  <si>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</si>
  <si>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</si>
  <si>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</si>
  <si>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</si>
  <si>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</si>
  <si>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</si>
  <si>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</si>
  <si>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</si>
  <si>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</si>
  <si>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</si>
  <si>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</si>
  <si>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</si>
  <si>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</si>
  <si>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</si>
  <si>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</si>
  <si>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</si>
  <si>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</si>
  <si>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</si>
  <si>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</si>
  <si>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</si>
  <si>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</si>
  <si>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</si>
  <si>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</si>
  <si>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</si>
  <si>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</si>
  <si>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</si>
  <si>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</si>
  <si>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</si>
  <si>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</si>
  <si>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</si>
  <si>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</si>
  <si>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</si>
  <si>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</si>
  <si>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</si>
  <si>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</si>
  <si>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</si>
  <si>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</si>
  <si>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</si>
  <si>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</si>
  <si>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</si>
  <si>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</si>
  <si>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</si>
  <si>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</si>
  <si>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</si>
  <si>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</si>
  <si>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</si>
  <si>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</si>
  <si>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</si>
  <si>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</si>
  <si>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</si>
  <si>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</si>
  <si>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</si>
  <si>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</si>
  <si>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</si>
  <si>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</si>
  <si>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</si>
  <si>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</si>
  <si>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</si>
  <si>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</si>
  <si>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</si>
  <si>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</si>
  <si>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</si>
  <si>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</si>
  <si>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</si>
  <si>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</si>
  <si>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</si>
  <si>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</si>
  <si>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</si>
  <si>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</si>
  <si>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</si>
  <si>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</si>
  <si>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</si>
  <si>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</si>
  <si>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</si>
  <si>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</si>
  <si>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</si>
  <si>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</si>
  <si>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</si>
  <si>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</si>
  <si>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</si>
  <si>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</si>
  <si>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</si>
  <si>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</si>
  <si>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</si>
  <si>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</si>
  <si>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</si>
  <si>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</si>
  <si>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</si>
  <si>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</si>
  <si>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</si>
  <si>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</si>
  <si>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</si>
  <si>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</si>
  <si>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</si>
  <si>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</si>
  <si>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</si>
  <si>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</si>
  <si>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</si>
  <si>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</si>
  <si>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</si>
  <si>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</si>
  <si>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</si>
  <si>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</si>
  <si>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</si>
  <si>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</si>
  <si>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</si>
  <si>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</si>
  <si>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</si>
  <si>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</si>
  <si>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</si>
  <si>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</si>
  <si>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</si>
  <si>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</si>
  <si>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</si>
  <si>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</si>
  <si>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</si>
  <si>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</si>
  <si>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</si>
  <si>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</si>
  <si>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</si>
  <si>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</si>
  <si>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</si>
  <si>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</si>
  <si>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</si>
  <si>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</si>
  <si>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</si>
  <si>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</si>
  <si>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</si>
  <si>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</si>
  <si>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</si>
  <si>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</si>
  <si>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</si>
  <si>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</si>
  <si>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</si>
  <si>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</si>
  <si>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</si>
  <si>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</si>
  <si>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</si>
  <si>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</si>
  <si>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</si>
  <si>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</si>
  <si>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</si>
  <si>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</si>
  <si>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</si>
  <si>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</si>
  <si>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</si>
  <si>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</si>
  <si>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</si>
  <si>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</si>
  <si>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</si>
  <si>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</si>
  <si>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</si>
  <si>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</si>
  <si>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</si>
  <si>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</si>
  <si>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</si>
  <si>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</si>
  <si>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</si>
  <si>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</si>
  <si>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</si>
  <si>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</si>
  <si>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</si>
  <si>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</si>
  <si>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</si>
  <si>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</si>
  <si>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</si>
  <si>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</si>
  <si>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</si>
  <si>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</si>
  <si>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</si>
  <si>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</si>
  <si>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</si>
  <si>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</si>
  <si>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</si>
  <si>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</si>
  <si>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</si>
  <si>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</si>
  <si>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</si>
  <si>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</si>
  <si>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</si>
  <si>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</si>
  <si>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</si>
  <si>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</si>
  <si>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</si>
  <si>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</si>
  <si>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</si>
  <si>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</si>
  <si>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</si>
  <si>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</si>
  <si>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</si>
  <si>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</si>
  <si>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</si>
  <si>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</si>
  <si>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</si>
  <si>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</si>
  <si>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</si>
  <si>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</si>
  <si>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</si>
  <si>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</si>
  <si>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</si>
  <si>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</si>
  <si>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</si>
  <si>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</si>
  <si>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</si>
  <si>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</si>
  <si>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</si>
  <si>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</si>
  <si>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</si>
  <si>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</si>
  <si>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</si>
  <si>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</si>
  <si>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</si>
  <si>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</si>
  <si>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</si>
  <si>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</si>
  <si>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</si>
  <si>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</si>
  <si>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</si>
  <si>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</si>
  <si>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</si>
  <si>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</si>
  <si>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</si>
  <si>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</si>
  <si>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</si>
  <si>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</si>
  <si>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</si>
  <si>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</si>
  <si>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</si>
  <si>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</si>
  <si>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</si>
  <si>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</si>
  <si>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</si>
  <si>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</si>
  <si>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</si>
  <si>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</si>
  <si>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</si>
  <si>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</si>
  <si>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</si>
  <si>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</si>
  <si>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</si>
  <si>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</si>
  <si>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</si>
  <si>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</si>
  <si>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</si>
  <si>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</si>
  <si>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</si>
  <si>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</si>
  <si>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</si>
  <si>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</si>
  <si>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</si>
  <si>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</si>
  <si>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</si>
  <si>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</si>
  <si>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</si>
  <si>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</si>
  <si>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</si>
  <si>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</si>
  <si>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</si>
  <si>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</si>
  <si>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</si>
  <si>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</si>
  <si>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</si>
  <si>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</si>
  <si>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</si>
  <si>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</si>
  <si>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</si>
  <si>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</si>
  <si>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</si>
  <si>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</si>
  <si>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</si>
  <si>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</si>
  <si>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</si>
  <si>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</si>
  <si>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</si>
  <si>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</si>
  <si>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</si>
  <si>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</si>
  <si>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</si>
  <si>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</si>
  <si>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</si>
  <si>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</si>
  <si>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</si>
  <si>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</si>
  <si>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</si>
  <si>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</si>
  <si>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</si>
  <si>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</si>
  <si>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</si>
  <si>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</si>
  <si>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</si>
  <si>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</si>
  <si>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</si>
  <si>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</si>
  <si>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</si>
  <si>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</si>
  <si>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</si>
  <si>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</si>
  <si>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</si>
  <si>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</si>
  <si>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</si>
  <si>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</si>
  <si>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</si>
  <si>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</si>
  <si>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</si>
  <si>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</si>
  <si>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</si>
  <si>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</si>
  <si>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</si>
  <si>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</si>
  <si>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</si>
  <si>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</si>
  <si>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</si>
  <si>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</si>
  <si>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</si>
  <si>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</si>
  <si>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</si>
  <si>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</si>
  <si>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</si>
  <si>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</si>
  <si>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</si>
  <si>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</si>
  <si>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</si>
  <si>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</si>
  <si>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</si>
  <si>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</si>
  <si>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</si>
  <si>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</si>
  <si>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</si>
  <si>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</si>
  <si>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</si>
  <si>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</si>
  <si>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</si>
  <si>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</si>
  <si>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</si>
  <si>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</si>
  <si>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</si>
  <si>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</si>
  <si>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</si>
  <si>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</si>
  <si>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</si>
  <si>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</si>
  <si>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</si>
  <si>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</si>
  <si>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</si>
  <si>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</si>
  <si>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</si>
  <si>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</si>
  <si>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</si>
  <si>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</si>
  <si>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</si>
  <si>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</si>
  <si>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</si>
  <si>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</si>
  <si>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</si>
  <si>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</si>
  <si>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</si>
  <si>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</si>
  <si>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</si>
  <si>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</si>
  <si>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</si>
  <si>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</si>
  <si>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</si>
  <si>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</si>
  <si>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</si>
  <si>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</si>
  <si>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</si>
  <si>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</si>
  <si>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</si>
  <si>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</si>
  <si>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</si>
  <si>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</si>
  <si>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</si>
  <si>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</si>
  <si>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</si>
  <si>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</si>
  <si>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</si>
  <si>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</si>
  <si>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</si>
  <si>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</si>
  <si>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</si>
  <si>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</si>
  <si>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</si>
  <si>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</si>
  <si>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</si>
  <si>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</si>
  <si>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</si>
  <si>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</si>
  <si>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</si>
  <si>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</si>
  <si>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</si>
  <si>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</si>
  <si>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</si>
  <si>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</si>
  <si>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</si>
  <si>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</si>
  <si>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</si>
  <si>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</si>
  <si>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</si>
  <si>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</si>
  <si>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</si>
  <si>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</si>
  <si>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</si>
  <si>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</si>
  <si>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</si>
  <si>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</si>
  <si>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</si>
  <si>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</si>
  <si>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</si>
  <si>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</si>
  <si>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</si>
  <si>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</si>
  <si>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</si>
  <si>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</si>
  <si>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</si>
  <si>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</si>
  <si>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</si>
  <si>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</si>
  <si>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</si>
  <si>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</si>
  <si>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</si>
  <si>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</si>
  <si>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</si>
  <si>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</si>
  <si>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</si>
  <si>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</si>
  <si>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</si>
  <si>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</si>
  <si>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</si>
  <si>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</si>
  <si>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</si>
  <si>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</si>
  <si>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</si>
  <si>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</si>
  <si>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</si>
  <si>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</si>
  <si>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</si>
  <si>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</si>
  <si>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</si>
  <si>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</si>
  <si>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</si>
  <si>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</si>
  <si>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</si>
  <si>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</si>
  <si>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</si>
  <si>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</si>
  <si>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</si>
  <si>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</si>
  <si>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</si>
  <si>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</si>
  <si>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</si>
  <si>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</si>
  <si>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</si>
  <si>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</si>
  <si>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</si>
  <si>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</si>
  <si>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</si>
  <si>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</si>
  <si>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</si>
  <si>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</si>
  <si>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</si>
  <si>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</si>
  <si>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</si>
  <si>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</si>
  <si>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</si>
  <si>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</si>
  <si>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</si>
  <si>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</si>
  <si>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</si>
  <si>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</si>
  <si>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</si>
  <si>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</si>
  <si>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</si>
  <si>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</si>
  <si>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</si>
  <si>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</si>
  <si>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</si>
  <si>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</si>
  <si>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</si>
  <si>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</si>
  <si>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</si>
  <si>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</si>
  <si>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</si>
  <si>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</si>
  <si>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</si>
  <si>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</si>
  <si>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</si>
  <si>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</si>
  <si>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</si>
  <si>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</si>
  <si>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</si>
  <si>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</si>
  <si>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</si>
  <si>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</si>
  <si>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</si>
  <si>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</si>
  <si>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</si>
  <si>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</si>
  <si>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</si>
  <si>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</si>
  <si>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</si>
  <si>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</si>
  <si>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</si>
  <si>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</si>
  <si>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</si>
  <si>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</si>
  <si>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</si>
  <si>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</si>
  <si>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</si>
  <si>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</si>
  <si>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</si>
  <si>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</si>
  <si>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</si>
  <si>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</si>
  <si>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</si>
  <si>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</si>
  <si>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</si>
  <si>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</si>
  <si>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</si>
  <si>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</si>
  <si>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</si>
  <si>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</si>
  <si>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</si>
  <si>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</si>
  <si>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</si>
  <si>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</si>
  <si>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</si>
  <si>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</si>
  <si>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</si>
  <si>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</si>
  <si>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</si>
  <si>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</si>
  <si>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</si>
  <si>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</si>
  <si>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</si>
  <si>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</si>
  <si>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</si>
  <si>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</si>
  <si>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</si>
  <si>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</si>
  <si>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</si>
  <si>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</si>
  <si>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</si>
  <si>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</si>
  <si>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</si>
  <si>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</si>
  <si>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</si>
  <si>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</si>
  <si>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</si>
  <si>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</si>
  <si>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</si>
  <si>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</si>
  <si>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</si>
  <si>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</si>
  <si>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</si>
  <si>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</si>
  <si>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</si>
  <si>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</si>
  <si>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</si>
  <si>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</si>
  <si>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</si>
  <si>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</si>
  <si>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</si>
  <si>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</si>
  <si>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</si>
  <si>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</si>
  <si>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</si>
  <si>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</si>
  <si>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</si>
  <si>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</si>
  <si>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</si>
  <si>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</si>
  <si>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</si>
  <si>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</si>
  <si>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</si>
  <si>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</si>
  <si>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</si>
  <si>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</si>
  <si>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</si>
  <si>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</si>
  <si>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</si>
  <si>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</si>
  <si>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</si>
  <si>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</si>
  <si>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</si>
  <si>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</si>
  <si>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</si>
  <si>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</si>
  <si>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</si>
  <si>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</si>
  <si>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</si>
  <si>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</si>
  <si>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</si>
  <si>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</si>
  <si>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</si>
  <si>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</si>
  <si>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</si>
  <si>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</si>
  <si>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</si>
  <si>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</si>
  <si>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</si>
  <si>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</si>
  <si>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</si>
  <si>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</si>
  <si>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</si>
  <si>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</si>
  <si>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</si>
  <si>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</si>
  <si>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</si>
  <si>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</si>
  <si>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</si>
  <si>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</si>
  <si>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</si>
  <si>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</si>
  <si>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</si>
  <si>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</si>
  <si>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</si>
  <si>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</si>
  <si>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</si>
  <si>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</si>
  <si>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</si>
  <si>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</si>
  <si>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</si>
  <si>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</si>
  <si>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</si>
  <si>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</si>
  <si>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</si>
  <si>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</si>
  <si>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</si>
  <si>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</si>
  <si>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</si>
  <si>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</si>
  <si>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</si>
  <si>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</si>
  <si>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</si>
  <si>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</si>
  <si>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</si>
  <si>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</si>
  <si>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</si>
  <si>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</si>
  <si>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</si>
  <si>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</si>
  <si>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</si>
  <si>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</si>
  <si>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</si>
  <si>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</si>
  <si>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</si>
  <si>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</si>
  <si>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</si>
  <si>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</si>
  <si>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</si>
  <si>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</si>
  <si>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</si>
  <si>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</si>
  <si>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</si>
  <si>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</si>
  <si>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</si>
  <si>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</si>
  <si>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</si>
  <si>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</si>
  <si>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</si>
  <si>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</si>
  <si>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</si>
  <si>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</si>
  <si>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</si>
  <si>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</si>
  <si>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</si>
  <si>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</si>
  <si>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</si>
  <si>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</si>
  <si>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</si>
  <si>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</si>
  <si>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</si>
  <si>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</si>
  <si>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</si>
  <si>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</si>
  <si>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</si>
  <si>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</si>
  <si>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</si>
  <si>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</si>
  <si>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</si>
  <si>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</si>
  <si>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</si>
  <si>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</si>
  <si>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</si>
  <si>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</si>
  <si>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</si>
  <si>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</si>
  <si>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</si>
  <si>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</si>
  <si>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</si>
  <si>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</si>
  <si>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</si>
  <si>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</si>
  <si>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</si>
  <si>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</si>
  <si>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</si>
  <si>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</si>
  <si>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</si>
  <si>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</si>
  <si>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</si>
  <si>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</si>
  <si>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</si>
  <si>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</si>
  <si>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</si>
  <si>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</si>
  <si>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</si>
  <si>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</si>
  <si>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</si>
  <si>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</si>
  <si>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</si>
  <si>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</si>
  <si>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</si>
  <si>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</si>
  <si>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</si>
  <si>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</si>
  <si>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</si>
  <si>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</si>
  <si>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</si>
  <si>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</si>
  <si>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</si>
  <si>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</si>
  <si>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</si>
  <si>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</si>
  <si>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</si>
  <si>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</si>
  <si>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</si>
  <si>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</si>
  <si>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</si>
  <si>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</si>
  <si>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</si>
  <si>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</si>
  <si>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</si>
  <si>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</si>
  <si>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</si>
  <si>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</si>
  <si>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</si>
  <si>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</si>
  <si>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</si>
  <si>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</si>
  <si>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</si>
  <si>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</si>
  <si>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</si>
  <si>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</si>
  <si>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</si>
  <si>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</si>
  <si>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</si>
  <si>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</si>
  <si>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</si>
  <si>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</si>
  <si>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</si>
  <si>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</si>
  <si>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</si>
  <si>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</si>
  <si>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</si>
  <si>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</si>
  <si>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</si>
  <si>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</si>
  <si>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</si>
  <si>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</si>
  <si>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</si>
  <si>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</si>
  <si>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</si>
  <si>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</si>
  <si>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</si>
  <si>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</si>
  <si>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</si>
  <si>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</si>
  <si>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</si>
  <si>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</si>
  <si>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</si>
  <si>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</si>
  <si>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</si>
  <si>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</si>
  <si>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</si>
  <si>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</si>
  <si>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</si>
  <si>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</si>
  <si>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</si>
  <si>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</si>
  <si>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</si>
  <si>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</si>
  <si>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</si>
  <si>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</si>
  <si>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</si>
  <si>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</si>
  <si>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</si>
  <si>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</si>
  <si>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</si>
  <si>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</si>
  <si>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</si>
  <si>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</si>
  <si>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</si>
  <si>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</si>
  <si>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</si>
  <si>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</si>
  <si>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</si>
  <si>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</si>
  <si>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</si>
  <si>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</si>
  <si>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</si>
  <si>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</si>
  <si>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</si>
  <si>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</si>
  <si>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</si>
  <si>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</si>
  <si>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</si>
  <si>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</si>
  <si>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</si>
  <si>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</si>
  <si>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</si>
  <si>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</si>
  <si>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</si>
  <si>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</si>
  <si>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</si>
  <si>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</si>
  <si>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</si>
  <si>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</si>
  <si>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</si>
  <si>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</si>
  <si>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</si>
  <si>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</si>
  <si>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</si>
  <si>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</si>
  <si>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</si>
  <si>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</si>
  <si>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</si>
  <si>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</si>
  <si>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</si>
  <si>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</si>
  <si>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</si>
  <si>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</si>
  <si>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</si>
  <si>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</si>
  <si>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</si>
  <si>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</si>
  <si>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</si>
  <si>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</si>
  <si>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</si>
  <si>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</si>
  <si>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</si>
  <si>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</si>
  <si>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</si>
  <si>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</si>
  <si>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</si>
  <si>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</si>
  <si>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</si>
  <si>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</si>
  <si>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</si>
  <si>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</si>
  <si>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</si>
  <si>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</si>
  <si>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</si>
  <si>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</si>
  <si>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</si>
  <si>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</si>
  <si>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</si>
  <si>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</si>
  <si>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</si>
  <si>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</si>
  <si>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</si>
  <si>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</si>
  <si>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</si>
  <si>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</si>
  <si>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</si>
  <si>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</si>
  <si>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</si>
  <si>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</si>
  <si>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</si>
  <si>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</si>
  <si>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</si>
  <si>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</si>
  <si>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</si>
  <si>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</si>
  <si>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</si>
  <si>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</si>
  <si>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</si>
  <si>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</si>
  <si>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</si>
  <si>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</si>
  <si>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</si>
  <si>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</si>
  <si>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</si>
  <si>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</si>
  <si>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</si>
  <si>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</si>
  <si>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</si>
  <si>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</si>
  <si>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</si>
  <si>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</si>
  <si>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</si>
  <si>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</si>
  <si>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</si>
  <si>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</si>
  <si>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</si>
  <si>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</si>
  <si>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</si>
  <si>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</si>
  <si>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</si>
  <si>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</si>
  <si>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</si>
  <si>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</si>
  <si>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</si>
  <si>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</si>
  <si>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</si>
  <si>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</si>
  <si>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</si>
  <si>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</si>
  <si>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</si>
  <si>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</si>
  <si>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</si>
  <si>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</si>
  <si>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</si>
  <si>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</si>
  <si>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</si>
  <si>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</si>
  <si>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</si>
  <si>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</si>
  <si>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</si>
  <si>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</si>
  <si>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</si>
  <si>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</si>
  <si>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</si>
  <si>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</si>
  <si>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</si>
  <si>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</si>
  <si>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</si>
  <si>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</si>
  <si>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</si>
  <si>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</si>
  <si>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</si>
  <si>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</si>
  <si>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</si>
  <si>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</si>
  <si>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</si>
  <si>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</si>
  <si>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</si>
  <si>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</si>
  <si>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</si>
  <si>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</si>
  <si>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</si>
  <si>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</si>
  <si>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</si>
  <si>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</si>
  <si>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</si>
  <si>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</si>
  <si>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</si>
  <si>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</si>
  <si>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</si>
  <si>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</si>
  <si>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</si>
  <si>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</si>
  <si>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</si>
  <si>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</si>
  <si>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</si>
  <si>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</si>
  <si>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</si>
  <si>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</si>
  <si>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</si>
  <si>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</si>
  <si>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</si>
  <si>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</si>
  <si>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</si>
  <si>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</si>
  <si>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</si>
  <si>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</si>
  <si>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</si>
  <si>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</si>
  <si>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</si>
  <si>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</si>
  <si>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</si>
  <si>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</si>
  <si>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</si>
  <si>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</si>
  <si>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</si>
  <si>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</si>
  <si>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</si>
  <si>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</si>
  <si>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</si>
  <si>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</si>
  <si>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</si>
  <si>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</si>
  <si>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</si>
  <si>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</si>
  <si>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</si>
  <si>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</si>
  <si>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</si>
  <si>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</si>
  <si>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</si>
  <si>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</si>
  <si>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</si>
  <si>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</si>
  <si>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</si>
  <si>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</si>
  <si>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</si>
  <si>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</si>
  <si>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</si>
  <si>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</si>
  <si>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</si>
  <si>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</si>
  <si>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</si>
  <si>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</si>
  <si>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</si>
  <si>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</si>
  <si>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</si>
  <si>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</si>
  <si>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</si>
  <si>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</si>
  <si>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</si>
  <si>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</si>
  <si>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</si>
  <si>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</si>
  <si>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</si>
  <si>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</si>
  <si>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</si>
  <si>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</si>
  <si>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</si>
  <si>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</si>
  <si>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</si>
  <si>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</si>
  <si>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</si>
  <si>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</si>
  <si>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</si>
  <si>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</si>
  <si>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</si>
  <si>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</si>
  <si>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</si>
  <si>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</si>
  <si>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</si>
  <si>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</si>
  <si>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</si>
  <si>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</si>
  <si>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</si>
  <si>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</si>
  <si>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</si>
  <si>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</si>
  <si>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</si>
  <si>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</si>
  <si>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</si>
  <si>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</si>
  <si>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</si>
  <si>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</si>
  <si>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</si>
  <si>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</si>
  <si>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</si>
  <si>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</si>
  <si>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</si>
  <si>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</si>
  <si>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</si>
  <si>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</si>
  <si>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</si>
  <si>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</si>
  <si>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</si>
  <si>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</si>
  <si>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</si>
  <si>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</si>
  <si>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</si>
  <si>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</si>
  <si>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</si>
  <si>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</si>
  <si>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</si>
  <si>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</si>
  <si>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</si>
  <si>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</si>
  <si>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</si>
  <si>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</si>
  <si>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</si>
  <si>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</si>
  <si>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</si>
  <si>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</si>
  <si>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</si>
  <si>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</si>
  <si>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</si>
  <si>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</si>
  <si>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</si>
  <si>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</si>
  <si>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</si>
  <si>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</si>
  <si>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</si>
  <si>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</si>
  <si>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</si>
  <si>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</si>
  <si>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</si>
  <si>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</si>
  <si>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</si>
  <si>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</si>
  <si>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</si>
  <si>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</si>
  <si>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</si>
  <si>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</si>
  <si>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</si>
  <si>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</si>
  <si>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</si>
  <si>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</si>
  <si>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</si>
  <si>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</si>
  <si>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</si>
  <si>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</si>
  <si>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</si>
  <si>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</si>
  <si>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</si>
  <si>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</si>
  <si>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</si>
  <si>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</si>
  <si>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</si>
  <si>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</si>
  <si>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</si>
  <si>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</si>
  <si>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</si>
  <si>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</si>
  <si>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</si>
  <si>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</si>
  <si>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</si>
  <si>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</si>
  <si>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</si>
  <si>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</si>
  <si>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</si>
  <si>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</si>
  <si>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</si>
  <si>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</si>
  <si>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</si>
  <si>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</si>
  <si>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</si>
  <si>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</si>
  <si>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</si>
  <si>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</si>
  <si>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</si>
  <si>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</si>
  <si>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</si>
  <si>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</si>
  <si>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</si>
  <si>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</si>
  <si>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</si>
  <si>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</si>
  <si>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</si>
  <si>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</si>
  <si>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</si>
  <si>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</si>
  <si>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</si>
  <si>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</si>
  <si>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</si>
  <si>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</si>
  <si>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</si>
  <si>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</si>
  <si>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</si>
  <si>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</si>
  <si>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</si>
  <si>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</si>
  <si>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</si>
  <si>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</si>
  <si>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</si>
  <si>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</si>
  <si>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</si>
  <si>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</si>
  <si>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</si>
  <si>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</si>
  <si>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</si>
  <si>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</si>
  <si>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</si>
  <si>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</si>
  <si>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</si>
  <si>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</si>
  <si>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</si>
  <si>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</si>
  <si>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</si>
  <si>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</si>
  <si>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</si>
  <si>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</si>
  <si>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</si>
  <si>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</si>
  <si>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</si>
  <si>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</si>
  <si>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</si>
  <si>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</si>
  <si>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</si>
  <si>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</si>
  <si>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</si>
  <si>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</si>
  <si>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</si>
  <si>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</si>
  <si>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</si>
  <si>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</si>
  <si>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</si>
  <si>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</si>
  <si>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</si>
  <si>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</si>
  <si>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</si>
  <si>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</si>
  <si>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</si>
  <si>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</si>
  <si>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</si>
  <si>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</si>
  <si>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</si>
  <si>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</si>
  <si>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</si>
  <si>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</si>
  <si>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</si>
  <si>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</si>
  <si>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</si>
  <si>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</si>
  <si>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</si>
  <si>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</si>
  <si>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</si>
  <si>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</si>
  <si>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</si>
  <si>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</si>
  <si>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</si>
  <si>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</si>
  <si>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</si>
  <si>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</si>
  <si>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</si>
  <si>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</si>
  <si>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</si>
  <si>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</si>
  <si>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</si>
  <si>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</si>
  <si>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</si>
  <si>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</si>
  <si>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</si>
  <si>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</si>
  <si>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</si>
  <si>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</si>
  <si>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</si>
  <si>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</si>
  <si>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</si>
  <si>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</si>
  <si>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</si>
  <si>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</si>
  <si>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</si>
  <si>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</si>
  <si>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</si>
  <si>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</si>
  <si>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</si>
  <si>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</si>
  <si>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</si>
  <si>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</si>
  <si>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</si>
  <si>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</si>
  <si>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</si>
  <si>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</si>
  <si>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</si>
  <si>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</si>
  <si>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</si>
  <si>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</si>
  <si>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</si>
  <si>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</si>
  <si>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</si>
  <si>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</si>
  <si>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</si>
  <si>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</si>
  <si>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</si>
  <si>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</si>
  <si>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</si>
  <si>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</si>
  <si>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</si>
  <si>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</si>
  <si>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</si>
  <si>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</si>
  <si>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</si>
  <si>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</si>
  <si>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</si>
  <si>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</si>
  <si>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</si>
  <si>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</si>
  <si>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</si>
  <si>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</si>
  <si>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</si>
  <si>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</si>
  <si>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</si>
  <si>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</si>
  <si>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</si>
  <si>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</si>
  <si>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</si>
  <si>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</si>
  <si>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</si>
  <si>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</si>
  <si>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</si>
  <si>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</si>
  <si>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</si>
  <si>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</si>
  <si>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</si>
  <si>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</si>
  <si>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</si>
  <si>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</si>
  <si>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</si>
  <si>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</si>
  <si>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</si>
  <si>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</si>
  <si>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</si>
  <si>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</si>
  <si>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</si>
  <si>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</si>
  <si>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</si>
  <si>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</si>
  <si>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</si>
  <si>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</si>
  <si>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</si>
  <si>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</si>
  <si>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</si>
  <si>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</si>
  <si>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</si>
  <si>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</si>
  <si>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</si>
  <si>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</si>
  <si>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</si>
  <si>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</si>
  <si>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</si>
  <si>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</si>
  <si>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</si>
  <si>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</si>
  <si>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</si>
  <si>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</si>
  <si>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</si>
  <si>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</si>
  <si>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</si>
  <si>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</si>
  <si>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</si>
  <si>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</si>
  <si>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</si>
  <si>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</si>
  <si>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</si>
  <si>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</si>
  <si>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</si>
  <si>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</si>
  <si>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</si>
  <si>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</si>
  <si>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</si>
  <si>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</si>
  <si>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</si>
  <si>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</si>
  <si>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</si>
  <si>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</si>
  <si>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</si>
  <si>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</si>
  <si>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</si>
  <si>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</si>
  <si>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</si>
  <si>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</si>
  <si>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</si>
  <si>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</si>
  <si>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</si>
  <si>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</si>
  <si>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</si>
  <si>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</si>
  <si>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</si>
  <si>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</si>
  <si>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</si>
  <si>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</si>
  <si>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</si>
  <si>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</si>
  <si>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</si>
  <si>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</si>
  <si>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</si>
  <si>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</si>
  <si>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</si>
  <si>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</si>
  <si>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</si>
  <si>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</si>
  <si>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</si>
  <si>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</si>
  <si>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</si>
  <si>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</si>
  <si>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</si>
  <si>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</si>
  <si>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</si>
  <si>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</si>
  <si>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</si>
  <si>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</si>
  <si>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</si>
  <si>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</si>
  <si>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</si>
  <si>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</si>
  <si>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</si>
  <si>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</si>
  <si>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</si>
  <si>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</si>
  <si>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</si>
  <si>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</si>
  <si>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</si>
  <si>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</si>
  <si>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</si>
  <si>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</si>
  <si>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</si>
  <si>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</si>
  <si>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</si>
  <si>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</si>
  <si>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</si>
  <si>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</si>
  <si>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</si>
  <si>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</si>
  <si>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</si>
  <si>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</si>
  <si>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</si>
  <si>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</si>
  <si>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</si>
  <si>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</si>
  <si>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</si>
  <si>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</si>
  <si>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</si>
  <si>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</si>
  <si>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</si>
  <si>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</si>
  <si>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</si>
  <si>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</si>
  <si>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</si>
  <si>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</si>
  <si>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</si>
  <si>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</si>
  <si>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</si>
  <si>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</si>
  <si>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</si>
  <si>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</si>
  <si>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</si>
  <si>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</si>
  <si>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</si>
  <si>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</si>
  <si>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</si>
  <si>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</si>
  <si>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</si>
  <si>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</si>
  <si>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</si>
  <si>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</si>
  <si>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</si>
  <si>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</si>
  <si>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</si>
  <si>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</si>
  <si>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</si>
  <si>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</si>
  <si>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</si>
  <si>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</si>
  <si>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</si>
  <si>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</si>
  <si>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</si>
  <si>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</si>
  <si>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</si>
  <si>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</si>
  <si>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</si>
  <si>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</si>
  <si>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</si>
  <si>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</si>
  <si>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</si>
  <si>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</si>
  <si>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</si>
  <si>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</si>
  <si>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</si>
  <si>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</si>
  <si>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</si>
  <si>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</si>
  <si>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</si>
  <si>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</si>
  <si>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</si>
  <si>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</si>
  <si>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</si>
  <si>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</si>
  <si>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</si>
  <si>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</si>
  <si>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</si>
  <si>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</si>
  <si>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</si>
  <si>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</si>
  <si>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</si>
  <si>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</si>
  <si>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</si>
  <si>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</si>
  <si>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</si>
  <si>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</si>
  <si>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</si>
  <si>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</si>
  <si>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</si>
  <si>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</si>
  <si>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</si>
  <si>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</si>
  <si>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</si>
  <si>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</si>
  <si>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</si>
  <si>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</si>
  <si>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</si>
  <si>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</si>
  <si>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</si>
  <si>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</si>
  <si>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</si>
  <si>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</si>
  <si>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</si>
  <si>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</si>
  <si>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</si>
  <si>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</si>
  <si>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</si>
  <si>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</si>
  <si>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</si>
  <si>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</si>
  <si>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</si>
  <si>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</si>
  <si>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</si>
  <si>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</si>
  <si>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</si>
  <si>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</si>
  <si>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</si>
  <si>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</si>
  <si>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</si>
  <si>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</si>
  <si>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</si>
  <si>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</si>
  <si>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</si>
  <si>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</si>
  <si>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</si>
  <si>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</si>
  <si>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</si>
  <si>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</si>
  <si>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</si>
  <si>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</si>
  <si>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</si>
  <si>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</si>
  <si>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</si>
  <si>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</si>
  <si>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</si>
  <si>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</si>
  <si>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</si>
  <si>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</si>
  <si>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</si>
  <si>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</si>
  <si>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</si>
  <si>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</si>
  <si>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</si>
  <si>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</si>
  <si>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</si>
  <si>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</si>
  <si>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</si>
  <si>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</si>
  <si>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</si>
  <si>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</si>
  <si>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</si>
  <si>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</si>
  <si>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</si>
  <si>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</si>
  <si>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</si>
  <si>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</si>
  <si>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</si>
  <si>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</si>
  <si>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</si>
  <si>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</si>
  <si>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</si>
  <si>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</si>
  <si>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</si>
  <si>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</si>
  <si>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</si>
  <si>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</si>
  <si>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</si>
  <si>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</si>
  <si>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</si>
  <si>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</si>
  <si>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</si>
  <si>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</si>
  <si>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</si>
  <si>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</si>
  <si>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</si>
  <si>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</si>
  <si>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</si>
  <si>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</si>
  <si>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</si>
  <si>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</si>
  <si>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</si>
  <si>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</si>
  <si>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</si>
  <si>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</si>
  <si>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</si>
  <si>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</si>
  <si>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</si>
  <si>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</si>
  <si>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</si>
  <si>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</si>
  <si>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</si>
  <si>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</si>
  <si>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</si>
  <si>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</si>
  <si>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</si>
  <si>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</si>
  <si>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</si>
  <si>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</si>
  <si>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</si>
  <si>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</si>
  <si>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</si>
  <si>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</si>
  <si>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</si>
  <si>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</si>
  <si>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</si>
  <si>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</si>
  <si>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</si>
  <si>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</si>
  <si>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</si>
  <si>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</si>
  <si>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</si>
  <si>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</si>
  <si>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</si>
  <si>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</si>
  <si>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</si>
  <si>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</si>
  <si>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</si>
  <si>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</si>
  <si>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</si>
  <si>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</si>
  <si>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</si>
  <si>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</si>
  <si>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</si>
  <si>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</si>
  <si>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</si>
  <si>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</si>
  <si>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</si>
  <si>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</si>
  <si>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</si>
  <si>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</si>
  <si>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</si>
  <si>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</si>
  <si>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</si>
  <si>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</si>
  <si>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</si>
  <si>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</si>
  <si>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</si>
  <si>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</si>
  <si>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</si>
  <si>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</si>
  <si>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</si>
  <si>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</si>
  <si>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</si>
  <si>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</si>
  <si>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</si>
  <si>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</si>
  <si>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</si>
  <si>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</si>
  <si>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</si>
  <si>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</si>
  <si>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</si>
  <si>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</si>
  <si>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</si>
  <si>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</si>
  <si>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</si>
  <si>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</si>
  <si>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</si>
  <si>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</si>
  <si>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</si>
  <si>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</si>
  <si>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</si>
  <si>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</si>
  <si>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</si>
  <si>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</si>
  <si>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</si>
  <si>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</si>
  <si>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</si>
  <si>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</si>
  <si>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</si>
  <si>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</si>
  <si>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</si>
  <si>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</si>
  <si>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</si>
  <si>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</si>
  <si>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</si>
  <si>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</si>
  <si>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</si>
  <si>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</si>
  <si>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</si>
  <si>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</si>
  <si>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</si>
  <si>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</si>
  <si>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</si>
  <si>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</si>
  <si>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</si>
  <si>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</si>
  <si>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</si>
  <si>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</si>
  <si>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</si>
  <si>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</si>
  <si>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</si>
  <si>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</si>
  <si>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</si>
  <si>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</si>
  <si>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</si>
  <si>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</si>
  <si>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</si>
  <si>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</si>
  <si>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</si>
  <si>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</si>
  <si>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</si>
  <si>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</si>
  <si>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</si>
  <si>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</si>
  <si>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</si>
  <si>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</si>
  <si>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</si>
  <si>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</si>
  <si>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</si>
  <si>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</si>
  <si>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</si>
  <si>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</si>
  <si>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</si>
  <si>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</si>
  <si>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</si>
  <si>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</si>
  <si>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</si>
  <si>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</si>
  <si>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</si>
  <si>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</si>
  <si>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</si>
  <si>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</si>
  <si>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</si>
  <si>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</si>
  <si>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</si>
  <si>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</si>
  <si>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</si>
  <si>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</si>
  <si>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</si>
  <si>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</si>
  <si>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</si>
  <si>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</si>
  <si>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</si>
  <si>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</si>
  <si>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</si>
  <si>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</si>
  <si>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</si>
  <si>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</si>
  <si>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</si>
  <si>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</si>
  <si>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</si>
  <si>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</si>
  <si>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</si>
  <si>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</si>
  <si>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</si>
  <si>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</si>
  <si>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</si>
  <si>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</si>
  <si>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</si>
  <si>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</si>
  <si>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</si>
  <si>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</si>
  <si>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</si>
  <si>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</si>
  <si>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</si>
  <si>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</si>
  <si>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</si>
  <si>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</si>
  <si>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</si>
  <si>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</si>
  <si>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</si>
  <si>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</si>
  <si>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</si>
  <si>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</si>
  <si>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</si>
  <si>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</si>
  <si>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</si>
  <si>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</si>
  <si>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</si>
  <si>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</si>
  <si>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</si>
  <si>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</si>
  <si>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</si>
  <si>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</si>
  <si>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</si>
  <si>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</si>
  <si>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</si>
  <si>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</si>
  <si>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</si>
  <si>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</si>
  <si>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</si>
  <si>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</si>
  <si>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</si>
  <si>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</si>
  <si>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</si>
  <si>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</si>
  <si>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</si>
  <si>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</si>
  <si>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</si>
  <si>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</si>
  <si>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</si>
  <si>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</si>
  <si>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</si>
  <si>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</si>
  <si>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</si>
  <si>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</si>
  <si>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</si>
  <si>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</si>
  <si>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</si>
  <si>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</si>
  <si>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</si>
  <si>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</si>
  <si>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</si>
  <si>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</si>
  <si>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</si>
  <si>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</si>
  <si>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</si>
  <si>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</si>
  <si>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</si>
  <si>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</si>
  <si>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</si>
  <si>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</si>
  <si>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</si>
  <si>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</si>
  <si>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</si>
  <si>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</si>
  <si>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</si>
  <si>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</si>
  <si>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</si>
  <si>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</si>
  <si>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</si>
  <si>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</si>
  <si>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</si>
  <si>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</si>
  <si>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</si>
  <si>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</si>
  <si>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</si>
  <si>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</si>
  <si>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</si>
  <si>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</si>
  <si>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</si>
  <si>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</si>
  <si>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</si>
  <si>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</si>
  <si>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</si>
  <si>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</si>
  <si>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</si>
  <si>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</si>
  <si>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</si>
  <si>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</si>
  <si>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</si>
  <si>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</si>
  <si>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</si>
  <si>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</si>
  <si>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</si>
  <si>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</si>
  <si>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</si>
  <si>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</si>
  <si>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</si>
  <si>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</si>
  <si>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</si>
  <si>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</si>
  <si>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</si>
  <si>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</si>
  <si>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</si>
  <si>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</si>
  <si>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</si>
  <si>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</si>
  <si>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</si>
  <si>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</si>
  <si>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</si>
  <si>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</si>
  <si>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</si>
  <si>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</si>
  <si>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</si>
  <si>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</si>
  <si>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</si>
  <si>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</si>
  <si>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</si>
  <si>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</si>
  <si>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</si>
  <si>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</si>
  <si>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</si>
  <si>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</si>
  <si>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</si>
  <si>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</si>
  <si>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</si>
  <si>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</si>
  <si>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</si>
  <si>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</si>
  <si>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</si>
  <si>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</si>
  <si>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</si>
  <si>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</si>
  <si>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</si>
  <si>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</si>
  <si>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</si>
  <si>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</si>
  <si>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</si>
  <si>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</si>
  <si>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</si>
  <si>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</si>
  <si>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</si>
  <si>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</si>
  <si>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</si>
  <si>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</si>
  <si>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</si>
  <si>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</si>
  <si>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</si>
  <si>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</si>
  <si>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</si>
  <si>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</si>
  <si>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</si>
  <si>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</si>
  <si>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</si>
  <si>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</si>
  <si>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</si>
  <si>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</si>
  <si>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</si>
  <si>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</si>
  <si>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</si>
  <si>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</si>
  <si>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</si>
  <si>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</si>
  <si>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</si>
  <si>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</si>
  <si>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</si>
  <si>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</si>
  <si>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</si>
  <si>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</si>
  <si>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</si>
  <si>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</si>
  <si>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</si>
  <si>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</si>
  <si>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</si>
  <si>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</si>
  <si>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</si>
  <si>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</si>
  <si>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</si>
  <si>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</si>
  <si>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</si>
  <si>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</si>
  <si>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</si>
  <si>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</si>
  <si>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</si>
  <si>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</si>
  <si>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</si>
  <si>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</si>
  <si>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</si>
  <si>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</si>
  <si>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</si>
  <si>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</si>
  <si>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</si>
  <si>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</si>
  <si>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</si>
  <si>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</si>
  <si>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</si>
  <si>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</si>
  <si>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</si>
  <si>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</si>
  <si>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</si>
  <si>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</si>
  <si>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</si>
  <si>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</si>
  <si>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</si>
  <si>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</si>
  <si>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</si>
  <si>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</si>
  <si>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</si>
  <si>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</si>
  <si>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</si>
  <si>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</si>
  <si>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</si>
  <si>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</si>
  <si>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</si>
  <si>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</si>
  <si>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</si>
  <si>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</si>
  <si>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</si>
  <si>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</si>
  <si>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</si>
  <si>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</si>
  <si>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</si>
  <si>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</si>
  <si>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</si>
  <si>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</si>
  <si>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</si>
  <si>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</si>
  <si>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</si>
  <si>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</si>
  <si>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</si>
  <si>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</si>
  <si>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</si>
  <si>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</si>
  <si>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</si>
  <si>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</si>
  <si>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</si>
  <si>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</si>
  <si>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</si>
  <si>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</si>
  <si>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</si>
  <si>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</si>
  <si>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</si>
  <si>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</si>
  <si>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</si>
  <si>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</si>
  <si>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</si>
  <si>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</si>
  <si>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</si>
  <si>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</si>
  <si>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</si>
  <si>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</si>
  <si>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</si>
  <si>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</si>
  <si>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</si>
  <si>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</si>
  <si>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</si>
  <si>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</si>
  <si>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</si>
  <si>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</si>
  <si>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</si>
  <si>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</si>
  <si>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</si>
  <si>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</si>
  <si>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</si>
  <si>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</si>
  <si>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</si>
  <si>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</si>
  <si>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</si>
  <si>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</si>
  <si>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</si>
  <si>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</si>
  <si>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</si>
  <si>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</si>
  <si>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</si>
  <si>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</si>
  <si>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</si>
  <si>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</si>
  <si>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</si>
  <si>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</si>
  <si>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</si>
  <si>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</si>
  <si>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</si>
  <si>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</si>
  <si>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</si>
  <si>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</si>
  <si>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</si>
  <si>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</si>
  <si>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</si>
  <si>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</si>
  <si>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</si>
  <si>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</si>
  <si>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</si>
  <si>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</si>
  <si>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</si>
  <si>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</si>
  <si>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</si>
  <si>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</si>
  <si>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</si>
  <si>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</si>
  <si>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</si>
  <si>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</si>
  <si>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</si>
  <si>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</si>
  <si>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</si>
  <si>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</si>
  <si>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</si>
  <si>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</si>
  <si>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</si>
  <si>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</si>
  <si>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</si>
  <si>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</si>
  <si>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</si>
  <si>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</si>
  <si>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</si>
  <si>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</si>
  <si>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</si>
  <si>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</si>
  <si>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</si>
  <si>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</si>
  <si>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</si>
  <si>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</si>
  <si>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</si>
  <si>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</si>
  <si>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</si>
  <si>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</si>
  <si>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</si>
  <si>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</si>
  <si>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</si>
  <si>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</si>
  <si>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</si>
  <si>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</si>
  <si>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</si>
  <si>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</si>
  <si>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</si>
  <si>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</si>
  <si>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</si>
  <si>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</si>
  <si>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</si>
  <si>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</si>
  <si>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</si>
  <si>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</si>
  <si>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</si>
  <si>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</si>
  <si>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</si>
  <si>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</si>
  <si>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</si>
  <si>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</si>
  <si>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</si>
  <si>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</si>
  <si>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</si>
  <si>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</si>
  <si>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</si>
  <si>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</si>
  <si>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</si>
  <si>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</si>
  <si>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</si>
  <si>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</si>
  <si>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</si>
  <si>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</si>
  <si>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</si>
  <si>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</si>
  <si>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</si>
  <si>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</si>
  <si>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</si>
  <si>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</si>
  <si>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</si>
  <si>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</si>
  <si>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</si>
  <si>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</si>
  <si>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</si>
  <si>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</si>
  <si>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</si>
  <si>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</si>
  <si>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</si>
  <si>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</si>
  <si>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</si>
  <si>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</si>
  <si>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</si>
  <si>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</si>
  <si>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</si>
  <si>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</si>
  <si>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</si>
  <si>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</si>
  <si>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</si>
  <si>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</si>
  <si>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</si>
  <si>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</si>
  <si>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</si>
  <si>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</si>
  <si>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</si>
  <si>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</si>
  <si>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</si>
  <si>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</si>
  <si>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</si>
  <si>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</si>
  <si>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</si>
  <si>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</si>
  <si>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</si>
  <si>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</si>
  <si>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</si>
  <si>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</si>
  <si>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</si>
  <si>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</si>
  <si>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</si>
  <si>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</si>
  <si>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</si>
  <si>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</si>
  <si>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</si>
  <si>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</si>
  <si>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</si>
  <si>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</si>
  <si>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</si>
  <si>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</si>
  <si>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</si>
  <si>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</si>
  <si>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</si>
  <si>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</si>
  <si>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</si>
  <si>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</si>
  <si>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</si>
  <si>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</si>
  <si>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</si>
  <si>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</si>
  <si>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</si>
  <si>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</si>
  <si>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</si>
  <si>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</si>
  <si>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</si>
  <si>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</si>
  <si>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</si>
  <si>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</si>
  <si>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</si>
  <si>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</si>
  <si>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</si>
  <si>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</si>
  <si>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</si>
  <si>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</si>
  <si>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</si>
  <si>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</si>
  <si>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</si>
  <si>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</si>
  <si>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</si>
  <si>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</si>
  <si>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</si>
  <si>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</si>
  <si>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</si>
  <si>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</si>
  <si>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</si>
  <si>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</si>
  <si>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</si>
  <si>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</si>
  <si>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</si>
  <si>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</si>
  <si>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</si>
  <si>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</si>
  <si>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</si>
  <si>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</si>
  <si>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</si>
  <si>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</si>
  <si>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</si>
  <si>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</si>
  <si>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</si>
  <si>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</si>
  <si>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</si>
  <si>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</si>
  <si>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</si>
  <si>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</si>
  <si>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</si>
  <si>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</si>
  <si>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</si>
  <si>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</si>
  <si>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</si>
  <si>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</si>
  <si>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</si>
  <si>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</si>
  <si>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</si>
  <si>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</si>
  <si>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</si>
  <si>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</si>
  <si>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</si>
  <si>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</si>
  <si>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</si>
  <si>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</si>
  <si>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</si>
  <si>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</si>
  <si>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</si>
  <si>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</si>
  <si>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</si>
  <si>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</si>
  <si>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</si>
  <si>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</si>
  <si>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</si>
  <si>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</si>
  <si>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</si>
  <si>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</si>
  <si>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</si>
  <si>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</si>
  <si>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</si>
  <si>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</si>
  <si>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</si>
  <si>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</si>
  <si>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</si>
  <si>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</si>
  <si>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</si>
  <si>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</si>
  <si>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</si>
  <si>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</si>
  <si>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</si>
  <si>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</si>
  <si>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</si>
  <si>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</si>
  <si>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</si>
  <si>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</si>
  <si>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</si>
  <si>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</si>
  <si>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</si>
  <si>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</si>
  <si>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</si>
  <si>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</si>
  <si>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</si>
  <si>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</si>
  <si>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</si>
  <si>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</si>
  <si>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</si>
  <si>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</si>
  <si>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</si>
  <si>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</si>
  <si>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</si>
  <si>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</si>
  <si>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</si>
  <si>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</si>
  <si>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</si>
  <si>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</si>
  <si>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</si>
  <si>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</si>
  <si>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</si>
  <si>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</si>
  <si>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</si>
  <si>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</si>
  <si>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</si>
  <si>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</si>
  <si>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</si>
  <si>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</si>
  <si>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</si>
  <si>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</si>
  <si>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</si>
  <si>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</si>
  <si>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</si>
  <si>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</si>
  <si>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</si>
  <si>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</si>
  <si>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</si>
  <si>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</si>
  <si>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</si>
  <si>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</si>
  <si>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</si>
  <si>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</si>
  <si>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</si>
  <si>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</si>
  <si>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</si>
  <si>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</si>
  <si>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</si>
  <si>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</si>
  <si>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</si>
  <si>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</si>
  <si>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</si>
  <si>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</si>
  <si>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</si>
  <si>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</si>
  <si>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</si>
  <si>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</si>
  <si>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</si>
  <si>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</si>
  <si>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</si>
  <si>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</si>
  <si>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</si>
  <si>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</si>
  <si>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</si>
  <si>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</si>
  <si>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</si>
  <si>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</si>
  <si>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</si>
  <si>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</si>
  <si>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</si>
  <si>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</si>
  <si>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</si>
  <si>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</si>
  <si>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</si>
  <si>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</si>
  <si>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</si>
  <si>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</si>
  <si>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</si>
  <si>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</si>
  <si>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</si>
  <si>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</si>
  <si>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</si>
  <si>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</si>
  <si>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</si>
  <si>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</si>
  <si>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</si>
  <si>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</si>
  <si>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</si>
  <si>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</si>
  <si>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</si>
  <si>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</si>
  <si>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</si>
  <si>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</si>
  <si>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</si>
  <si>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</si>
  <si>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</si>
  <si>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</si>
  <si>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</si>
  <si>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</si>
  <si>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</si>
  <si>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</si>
  <si>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</si>
  <si>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</si>
  <si>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</si>
  <si>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</si>
  <si>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</si>
  <si>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</si>
  <si>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</si>
  <si>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</si>
  <si>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</si>
  <si>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</si>
  <si>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</si>
  <si>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</si>
  <si>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</si>
  <si>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</si>
  <si>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</si>
  <si>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</si>
  <si>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</si>
  <si>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</si>
  <si>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</si>
  <si>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</si>
  <si>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</si>
  <si>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</si>
  <si>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</si>
  <si>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</si>
  <si>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</si>
  <si>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</si>
  <si>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</si>
  <si>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</si>
  <si>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</si>
  <si>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</si>
  <si>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</si>
  <si>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</si>
  <si>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</si>
  <si>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</si>
  <si>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</si>
  <si>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</si>
  <si>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</si>
  <si>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</si>
  <si>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</si>
  <si>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</si>
  <si>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</si>
  <si>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</si>
  <si>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</si>
  <si>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</si>
  <si>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</si>
  <si>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</si>
  <si>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</si>
  <si>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</si>
  <si>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</si>
  <si>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</si>
  <si>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</si>
  <si>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</si>
  <si>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</si>
  <si>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</si>
  <si>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</si>
  <si>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</si>
  <si>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</si>
  <si>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</si>
  <si>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</si>
  <si>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</si>
  <si>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</si>
  <si>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</si>
  <si>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</si>
  <si>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</si>
  <si>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</si>
  <si>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</si>
  <si>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</si>
  <si>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</si>
  <si>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</si>
  <si>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</si>
  <si>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</si>
  <si>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</si>
  <si>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</si>
  <si>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</si>
  <si>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</si>
  <si>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</si>
  <si>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</si>
  <si>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</si>
  <si>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</si>
  <si>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</si>
  <si>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</si>
  <si>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</si>
  <si>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</si>
  <si>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</si>
  <si>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</si>
  <si>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</si>
  <si>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</si>
  <si>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</si>
  <si>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</si>
  <si>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</si>
  <si>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</si>
  <si>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</si>
  <si>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</si>
  <si>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</si>
  <si>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</si>
  <si>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</si>
  <si>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</si>
  <si>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</si>
  <si>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</si>
  <si>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</si>
  <si>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</si>
  <si>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</si>
  <si>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</si>
  <si>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</si>
  <si>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</si>
  <si>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</si>
  <si>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</si>
  <si>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</si>
  <si>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</si>
  <si>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</si>
  <si>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</si>
  <si>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</si>
  <si>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</si>
  <si>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</si>
  <si>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</si>
  <si>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</si>
  <si>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</si>
  <si>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</si>
  <si>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</si>
  <si>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</si>
  <si>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</si>
  <si>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</si>
  <si>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</si>
  <si>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</si>
  <si>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</si>
  <si>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</si>
  <si>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</si>
  <si>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</si>
  <si>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</si>
  <si>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</si>
  <si>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</si>
  <si>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</si>
  <si>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</si>
  <si>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</si>
  <si>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</si>
  <si>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</si>
  <si>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</si>
  <si>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</si>
  <si>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</si>
  <si>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</si>
  <si>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</si>
  <si>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</si>
  <si>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</si>
  <si>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</si>
  <si>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</si>
  <si>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</si>
  <si>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</si>
  <si>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</si>
  <si>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</si>
  <si>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</si>
  <si>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</si>
  <si>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</si>
  <si>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</si>
  <si>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</si>
  <si>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</si>
  <si>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</si>
  <si>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</si>
  <si>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</si>
  <si>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</si>
  <si>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</si>
  <si>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</si>
  <si>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</si>
  <si>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</si>
  <si>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</si>
  <si>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</si>
  <si>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</si>
  <si>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</si>
  <si>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</si>
  <si>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</si>
  <si>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</si>
  <si>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</si>
  <si>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</si>
  <si>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</si>
  <si>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</si>
  <si>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</si>
  <si>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</si>
  <si>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</si>
  <si>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</si>
  <si>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</si>
  <si>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</si>
  <si>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</si>
  <si>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</si>
  <si>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</si>
  <si>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</si>
  <si>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</si>
  <si>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</si>
  <si>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</si>
  <si>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</si>
  <si>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</si>
  <si>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</si>
  <si>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</si>
  <si>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</si>
  <si>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</si>
  <si>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</si>
  <si>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</si>
  <si>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</si>
  <si>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</si>
  <si>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</si>
  <si>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</si>
  <si>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</si>
  <si>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</si>
  <si>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</si>
  <si>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</si>
  <si>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</si>
  <si>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</si>
  <si>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</si>
  <si>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</si>
  <si>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</si>
  <si>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</si>
  <si>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</si>
  <si>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</si>
  <si>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</si>
  <si>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</si>
  <si>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</si>
  <si>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</si>
  <si>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</si>
  <si>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</si>
  <si>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</si>
  <si>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</si>
  <si>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</si>
  <si>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</si>
  <si>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</si>
  <si>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</si>
  <si>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</si>
  <si>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</si>
  <si>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</si>
  <si>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</si>
  <si>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</si>
  <si>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</si>
  <si>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</si>
  <si>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</si>
  <si>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</si>
  <si>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</si>
  <si>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</si>
  <si>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</si>
  <si>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</si>
  <si>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</si>
  <si>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</si>
  <si>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</si>
  <si>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</si>
  <si>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</si>
  <si>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</si>
  <si>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</si>
  <si>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</si>
  <si>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</si>
  <si>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</si>
  <si>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</si>
  <si>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</si>
  <si>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</si>
  <si>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</si>
  <si>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</si>
  <si>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</si>
  <si>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</si>
  <si>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</si>
  <si>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</si>
  <si>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</si>
  <si>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</si>
  <si>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</si>
  <si>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</si>
  <si>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</si>
  <si>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</si>
  <si>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</si>
  <si>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</si>
  <si>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</si>
  <si>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</si>
  <si>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</si>
  <si>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</si>
  <si>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</si>
  <si>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</si>
  <si>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</si>
  <si>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</si>
  <si>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</si>
  <si>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</si>
  <si>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</si>
  <si>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</si>
  <si>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</si>
  <si>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</si>
  <si>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</si>
  <si>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</si>
  <si>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</si>
  <si>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</si>
  <si>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</si>
  <si>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</si>
  <si>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</si>
  <si>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</si>
  <si>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</si>
  <si>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</si>
  <si>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</si>
  <si>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</si>
  <si>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</si>
  <si>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</si>
  <si>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</si>
  <si>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</si>
  <si>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</si>
  <si>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</si>
  <si>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</si>
  <si>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</si>
  <si>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</si>
  <si>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</si>
  <si>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</si>
  <si>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</si>
  <si>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</si>
  <si>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</si>
  <si>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</si>
  <si>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</si>
  <si>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</si>
  <si>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</si>
  <si>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</si>
  <si>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</si>
  <si>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</si>
  <si>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</si>
  <si>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</si>
  <si>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</si>
  <si>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</si>
  <si>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</si>
  <si>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</si>
  <si>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</si>
  <si>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</si>
  <si>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</si>
  <si>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</si>
  <si>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</si>
  <si>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</si>
  <si>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</si>
  <si>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</si>
  <si>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</si>
  <si>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</si>
  <si>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</si>
  <si>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</si>
  <si>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</si>
  <si>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</si>
  <si>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</si>
  <si>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</si>
  <si>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</si>
  <si>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</si>
  <si>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</si>
  <si>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</si>
  <si>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</si>
  <si>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</si>
  <si>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</si>
  <si>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</si>
  <si>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</si>
  <si>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</si>
  <si>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</si>
  <si>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</si>
  <si>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</si>
  <si>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</si>
  <si>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</si>
  <si>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</si>
  <si>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</si>
  <si>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</si>
  <si>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</si>
  <si>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</si>
  <si>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</si>
  <si>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</si>
  <si>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</si>
  <si>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</si>
  <si>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</si>
  <si>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</si>
  <si>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</si>
  <si>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</si>
  <si>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</si>
  <si>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</si>
  <si>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</si>
  <si>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</si>
  <si>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</si>
  <si>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</si>
  <si>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</si>
  <si>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</si>
  <si>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</si>
  <si>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</si>
  <si>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</si>
  <si>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</si>
  <si>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</si>
  <si>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</si>
  <si>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</si>
  <si>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</si>
  <si>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</si>
  <si>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</si>
  <si>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</si>
  <si>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</si>
  <si>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</si>
  <si>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</si>
  <si>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</si>
  <si>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</si>
  <si>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</si>
  <si>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</si>
  <si>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</si>
  <si>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</si>
  <si>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</si>
  <si>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</si>
  <si>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</si>
  <si>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</si>
  <si>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</si>
  <si>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</si>
  <si>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</si>
  <si>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</si>
  <si>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</si>
  <si>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</si>
  <si>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</si>
  <si>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</si>
  <si>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</si>
  <si>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</si>
  <si>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</si>
  <si>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</si>
  <si>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</si>
  <si>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</si>
  <si>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</si>
  <si>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</si>
  <si>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</si>
  <si>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</si>
  <si>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</si>
  <si>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</si>
  <si>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</si>
  <si>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</si>
  <si>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</si>
  <si>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</si>
  <si>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</si>
  <si>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</si>
  <si>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</si>
  <si>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</si>
  <si>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</si>
  <si>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</si>
  <si>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</si>
  <si>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</si>
  <si>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</si>
  <si>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</si>
  <si>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</si>
  <si>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</si>
  <si>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</si>
  <si>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</si>
  <si>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</si>
  <si>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</si>
  <si>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</si>
  <si>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</si>
  <si>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</si>
  <si>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</si>
  <si>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</si>
  <si>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</si>
  <si>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</si>
  <si>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</si>
  <si>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</si>
  <si>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</si>
  <si>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</si>
  <si>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</si>
  <si>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</si>
  <si>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</si>
  <si>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</si>
  <si>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</si>
  <si>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</si>
  <si>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</si>
  <si>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</si>
  <si>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</si>
  <si>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</si>
  <si>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</si>
  <si>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</si>
  <si>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</si>
  <si>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</si>
  <si>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</si>
  <si>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</si>
  <si>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</si>
  <si>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</si>
  <si>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</si>
  <si>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</si>
  <si>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</si>
  <si>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</si>
  <si>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</si>
  <si>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</si>
  <si>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</si>
  <si>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</si>
  <si>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</si>
  <si>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</si>
  <si>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</si>
  <si>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</si>
  <si>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</si>
  <si>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</si>
  <si>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</si>
  <si>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</si>
  <si>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</si>
  <si>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</si>
  <si>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</si>
  <si>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</si>
  <si>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</si>
  <si>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</si>
  <si>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</si>
  <si>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</si>
  <si>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</si>
  <si>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</si>
  <si>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</si>
  <si>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</si>
  <si>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</si>
  <si>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</si>
  <si>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</si>
  <si>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</si>
  <si>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</si>
  <si>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</si>
  <si>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</si>
  <si>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</si>
  <si>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</si>
  <si>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</si>
  <si>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</si>
  <si>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</si>
  <si>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</si>
  <si>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</si>
  <si>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</si>
  <si>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</si>
  <si>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</si>
  <si>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</si>
  <si>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</si>
  <si>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</si>
  <si>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</si>
  <si>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</si>
  <si>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</si>
  <si>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</si>
  <si>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</si>
  <si>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</si>
  <si>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</si>
  <si>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</si>
  <si>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</si>
  <si>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</si>
  <si>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</si>
  <si>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</si>
  <si>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</si>
  <si>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</si>
  <si>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</si>
  <si>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</si>
  <si>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</si>
  <si>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</si>
  <si>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</si>
  <si>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</si>
  <si>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</si>
  <si>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</si>
  <si>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</si>
  <si>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</si>
  <si>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</si>
  <si>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</si>
  <si>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</si>
  <si>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</si>
  <si>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</si>
  <si>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</si>
  <si>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</si>
  <si>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</si>
  <si>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</si>
  <si>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</si>
  <si>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</si>
  <si>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</si>
  <si>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</si>
  <si>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</si>
  <si>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</si>
  <si>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</si>
  <si>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</si>
  <si>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</si>
  <si>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</si>
  <si>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</si>
  <si>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</si>
  <si>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</si>
  <si>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</si>
  <si>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</si>
  <si>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</si>
  <si>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</si>
  <si>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</si>
  <si>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</si>
  <si>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</si>
  <si>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</si>
  <si>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</si>
  <si>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</si>
  <si>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</si>
  <si>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</si>
  <si>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</si>
  <si>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</si>
  <si>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</si>
  <si>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</si>
  <si>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</si>
  <si>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</si>
  <si>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</si>
  <si>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</si>
  <si>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</si>
  <si>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</si>
  <si>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</si>
  <si>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</si>
  <si>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</si>
  <si>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</si>
  <si>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</si>
  <si>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</si>
  <si>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</si>
  <si>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</si>
  <si>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</si>
  <si>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</si>
  <si>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</si>
  <si>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</si>
  <si>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</si>
  <si>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</si>
  <si>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</si>
  <si>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</si>
  <si>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</si>
  <si>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</si>
  <si>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</si>
  <si>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</si>
  <si>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</si>
  <si>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</si>
  <si>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</si>
  <si>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</si>
  <si>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</si>
  <si>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</si>
  <si>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</si>
  <si>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</si>
  <si>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</si>
  <si>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</si>
  <si>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</si>
  <si>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</si>
  <si>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</si>
  <si>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</si>
  <si>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</si>
  <si>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</si>
  <si>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</si>
  <si>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</si>
  <si>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</si>
  <si>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</si>
  <si>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</si>
  <si>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</si>
  <si>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</si>
  <si>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</si>
  <si>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</si>
  <si>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</si>
  <si>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</si>
  <si>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</si>
  <si>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</si>
  <si>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</si>
  <si>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</si>
  <si>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</si>
  <si>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</si>
  <si>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</si>
  <si>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</si>
  <si>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</si>
  <si>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</si>
  <si>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</si>
  <si>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</si>
  <si>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</si>
  <si>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</si>
  <si>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</si>
  <si>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</si>
  <si>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</si>
  <si>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</si>
  <si>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</si>
  <si>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</si>
  <si>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</si>
  <si>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</si>
  <si>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</si>
  <si>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</si>
  <si>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</si>
  <si>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</si>
  <si>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</si>
  <si>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</si>
  <si>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</si>
  <si>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</si>
  <si>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</si>
  <si>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</si>
  <si>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</si>
  <si>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</si>
  <si>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</si>
  <si>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</si>
  <si>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</si>
  <si>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</si>
  <si>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</si>
  <si>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</si>
  <si>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</si>
  <si>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</si>
  <si>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</si>
  <si>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</si>
  <si>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</si>
  <si>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</si>
  <si>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</si>
  <si>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</si>
  <si>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</si>
  <si>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</si>
  <si>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</si>
  <si>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</si>
  <si>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</si>
  <si>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</si>
  <si>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</si>
  <si>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</si>
  <si>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</si>
  <si>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</si>
  <si>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</si>
  <si>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</si>
  <si>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</si>
  <si>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</si>
  <si>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</si>
  <si>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</si>
  <si>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</si>
  <si>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</si>
  <si>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</si>
  <si>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</si>
  <si>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</si>
  <si>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</si>
  <si>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</si>
  <si>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</si>
  <si>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</si>
  <si>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</si>
  <si>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</si>
  <si>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</si>
  <si>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</si>
  <si>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</si>
  <si>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</si>
  <si>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</si>
  <si>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</si>
  <si>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</si>
  <si>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</si>
  <si>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</si>
  <si>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</si>
  <si>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</si>
  <si>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</si>
  <si>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</si>
  <si>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</si>
  <si>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</si>
  <si>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</si>
  <si>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</si>
  <si>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</si>
  <si>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</si>
  <si>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</si>
  <si>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</si>
  <si>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</si>
  <si>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</si>
  <si>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</si>
  <si>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</si>
  <si>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</si>
  <si>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</si>
  <si>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</si>
  <si>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</si>
  <si>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</si>
  <si>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</si>
  <si>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</si>
  <si>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</si>
  <si>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</si>
  <si>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</si>
  <si>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</si>
  <si>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</si>
  <si>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</si>
  <si>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</si>
  <si>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</si>
  <si>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</si>
  <si>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</si>
  <si>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</si>
  <si>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</si>
  <si>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</si>
  <si>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</si>
  <si>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</si>
  <si>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</si>
  <si>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</si>
  <si>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</si>
  <si>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</si>
  <si>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</si>
  <si>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</si>
  <si>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</si>
  <si>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</si>
  <si>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</si>
  <si>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</si>
  <si>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</si>
  <si>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</si>
  <si>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</si>
  <si>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</si>
  <si>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</si>
  <si>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</si>
  <si>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</si>
  <si>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</si>
  <si>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</si>
  <si>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</si>
  <si>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</si>
  <si>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</si>
  <si>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</si>
  <si>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</si>
  <si>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</si>
  <si>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</si>
  <si>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</si>
  <si>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</si>
  <si>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</si>
  <si>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</si>
  <si>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</si>
  <si>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</si>
  <si>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</si>
  <si>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</si>
  <si>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</si>
  <si>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</si>
  <si>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</si>
  <si>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</si>
  <si>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</si>
  <si>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</si>
  <si>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</si>
  <si>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</si>
  <si>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</si>
  <si>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</si>
  <si>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</si>
  <si>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</si>
  <si>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</si>
  <si>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</si>
  <si>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</si>
  <si>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</si>
  <si>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</si>
  <si>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</si>
  <si>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</si>
  <si>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</si>
  <si>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</si>
  <si>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</si>
  <si>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</si>
  <si>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</si>
  <si>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</si>
  <si>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</si>
  <si>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</si>
  <si>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</si>
  <si>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</si>
  <si>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</si>
  <si>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</si>
  <si>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</si>
  <si>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</si>
  <si>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</si>
  <si>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</si>
  <si>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</si>
  <si>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</si>
  <si>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</si>
  <si>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</si>
  <si>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</si>
  <si>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</si>
  <si>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</si>
  <si>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</si>
  <si>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</si>
  <si>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</si>
  <si>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</si>
  <si>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</si>
  <si>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</si>
  <si>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</si>
  <si>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</si>
  <si>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</si>
  <si>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</si>
  <si>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</si>
  <si>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</si>
  <si>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</si>
  <si>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</si>
  <si>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</si>
  <si>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</si>
  <si>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</si>
  <si>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</si>
  <si>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</si>
  <si>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</si>
  <si>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</si>
  <si>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</si>
  <si>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</si>
  <si>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</si>
  <si>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</si>
  <si>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</si>
  <si>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</si>
  <si>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</si>
  <si>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</si>
  <si>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</si>
  <si>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</si>
  <si>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</si>
  <si>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</si>
  <si>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</si>
  <si>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</si>
  <si>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</si>
  <si>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</si>
  <si>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</si>
  <si>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</si>
  <si>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</si>
  <si>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</si>
  <si>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</si>
  <si>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</si>
  <si>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</si>
  <si>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</si>
  <si>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</si>
  <si>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</si>
  <si>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</si>
  <si>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</si>
  <si>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</si>
  <si>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</si>
  <si>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</si>
  <si>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</si>
  <si>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</si>
  <si>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</si>
  <si>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</si>
  <si>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</si>
  <si>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</si>
  <si>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</si>
  <si>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</si>
  <si>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</si>
  <si>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</si>
  <si>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</si>
  <si>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</si>
  <si>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</si>
  <si>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</si>
  <si>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</si>
  <si>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</si>
  <si>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</si>
  <si>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</si>
  <si>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</si>
  <si>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</si>
  <si>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</si>
  <si>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</si>
  <si>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</si>
  <si>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</si>
  <si>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</si>
  <si>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</si>
  <si>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</si>
  <si>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</si>
  <si>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</si>
  <si>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</si>
  <si>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</si>
  <si>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</si>
  <si>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</si>
  <si>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</si>
  <si>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</si>
  <si>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</si>
  <si>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</si>
  <si>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</si>
  <si>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</si>
  <si>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</si>
  <si>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</si>
  <si>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</si>
  <si>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</si>
  <si>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</si>
  <si>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</si>
  <si>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</si>
  <si>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</si>
  <si>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</si>
  <si>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</si>
  <si>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</si>
  <si>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</si>
  <si>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</si>
  <si>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</si>
  <si>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</si>
  <si>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</si>
  <si>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</si>
  <si>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</si>
  <si>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</si>
  <si>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</si>
  <si>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</si>
  <si>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</si>
  <si>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</si>
  <si>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</si>
  <si>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</si>
  <si>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</si>
  <si>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</si>
  <si>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</si>
  <si>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</si>
  <si>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</si>
  <si>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</si>
  <si>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</si>
  <si>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</si>
  <si>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</si>
  <si>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</si>
  <si>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</si>
  <si>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</si>
  <si>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</si>
  <si>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</si>
  <si>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</si>
  <si>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</si>
  <si>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</si>
  <si>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</si>
  <si>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</si>
  <si>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</si>
  <si>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</si>
  <si>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</si>
  <si>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</si>
  <si>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</si>
  <si>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</si>
  <si>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</si>
  <si>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</si>
  <si>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</si>
  <si>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</si>
  <si>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</si>
  <si>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</si>
  <si>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</si>
  <si>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</si>
  <si>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</si>
  <si>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</si>
  <si>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</si>
  <si>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</si>
  <si>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</si>
  <si>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</si>
  <si>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</si>
  <si>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</si>
  <si>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</si>
  <si>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</si>
  <si>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</si>
  <si>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</si>
  <si>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</si>
  <si>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</si>
  <si>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</si>
  <si>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</si>
  <si>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</si>
  <si>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</si>
  <si>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</si>
  <si>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</si>
  <si>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</si>
  <si>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</si>
  <si>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</si>
  <si>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</si>
  <si>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</si>
  <si>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</si>
  <si>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</si>
  <si>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</si>
  <si>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</si>
  <si>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</si>
  <si>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</si>
  <si>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</si>
  <si>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</si>
  <si>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</si>
  <si>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</si>
  <si>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</si>
  <si>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</si>
  <si>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</si>
  <si>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</si>
  <si>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</si>
  <si>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</si>
  <si>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</si>
  <si>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</si>
  <si>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</si>
  <si>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</si>
  <si>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</si>
  <si>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</si>
  <si>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</si>
  <si>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</si>
  <si>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</si>
  <si>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</si>
  <si>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</si>
  <si>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</si>
  <si>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</si>
  <si>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</si>
  <si>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</si>
  <si>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</si>
  <si>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</si>
  <si>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</si>
  <si>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</si>
  <si>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</si>
  <si>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</si>
  <si>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</si>
  <si>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</si>
  <si>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</si>
  <si>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</si>
  <si>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</si>
  <si>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</si>
  <si>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</si>
  <si>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</si>
  <si>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</si>
  <si>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</si>
  <si>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</si>
  <si>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</si>
  <si>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</si>
  <si>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</si>
  <si>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</si>
  <si>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</si>
  <si>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</si>
  <si>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</si>
  <si>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</si>
  <si>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</si>
  <si>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</si>
  <si>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</si>
  <si>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</si>
  <si>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</si>
  <si>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</si>
  <si>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</si>
  <si>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</si>
  <si>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</si>
  <si>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</si>
  <si>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</si>
  <si>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</si>
  <si>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</si>
  <si>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</si>
  <si>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</si>
  <si>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</si>
  <si>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</si>
  <si>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</si>
  <si>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</si>
  <si>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</si>
  <si>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</si>
  <si>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</si>
  <si>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</si>
  <si>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</si>
  <si>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</si>
  <si>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</si>
  <si>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</si>
  <si>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</si>
  <si>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</si>
  <si>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</si>
  <si>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</si>
  <si>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</si>
  <si>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</si>
  <si>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</si>
  <si>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</si>
  <si>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</si>
  <si>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</si>
  <si>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</si>
  <si>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</si>
  <si>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</si>
  <si>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</si>
  <si>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</si>
  <si>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</si>
  <si>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</si>
  <si>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</si>
  <si>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</si>
  <si>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</si>
  <si>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</si>
  <si>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</si>
  <si>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</si>
  <si>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</si>
  <si>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</si>
  <si>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</si>
  <si>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</si>
  <si>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</si>
  <si>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</si>
  <si>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</si>
  <si>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</si>
  <si>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</si>
  <si>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</si>
  <si>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</si>
  <si>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</si>
  <si>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</si>
  <si>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</si>
  <si>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</si>
  <si>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</si>
  <si>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</si>
  <si>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</si>
  <si>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</si>
  <si>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</si>
  <si>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</si>
  <si>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</si>
  <si>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</si>
  <si>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</si>
  <si>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</si>
  <si>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</si>
  <si>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</si>
  <si>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</si>
  <si>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</si>
  <si>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</si>
  <si>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</si>
  <si>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</si>
  <si>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</si>
  <si>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</si>
  <si>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</si>
  <si>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</si>
  <si>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</si>
  <si>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</si>
  <si>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</si>
  <si>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</si>
  <si>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</si>
  <si>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</si>
  <si>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</si>
  <si>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</si>
  <si>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</si>
  <si>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</si>
  <si>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</si>
  <si>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</si>
  <si>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</si>
  <si>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</si>
  <si>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</si>
  <si>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</si>
  <si>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</si>
  <si>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</si>
  <si>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</si>
  <si>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</si>
  <si>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</si>
  <si>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</si>
  <si>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</si>
  <si>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</si>
  <si>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</si>
  <si>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</si>
  <si>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</si>
  <si>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</si>
  <si>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</si>
  <si>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</si>
  <si>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</si>
  <si>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</si>
  <si>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</si>
  <si>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</si>
  <si>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</si>
  <si>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</si>
  <si>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</si>
  <si>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</si>
  <si>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</si>
  <si>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</si>
  <si>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</si>
  <si>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</si>
  <si>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</si>
  <si>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</si>
  <si>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</si>
  <si>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</si>
  <si>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</si>
  <si>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</si>
  <si>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</si>
  <si>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</si>
  <si>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</si>
  <si>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</si>
  <si>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</si>
  <si>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</si>
  <si>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</si>
  <si>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</si>
  <si>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</si>
  <si>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</si>
  <si>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</si>
  <si>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</si>
  <si>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</si>
  <si>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</si>
  <si>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</si>
  <si>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</si>
  <si>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</si>
  <si>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</si>
  <si>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</si>
  <si>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</si>
  <si>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</si>
  <si>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</si>
  <si>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</si>
  <si>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</si>
  <si>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</si>
  <si>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</si>
  <si>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</si>
  <si>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</si>
  <si>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</si>
  <si>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</si>
  <si>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</si>
  <si>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</si>
  <si>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</si>
  <si>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</si>
  <si>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</si>
  <si>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</si>
  <si>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</si>
  <si>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</si>
  <si>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</si>
  <si>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</si>
  <si>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</si>
  <si>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</si>
  <si>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</si>
  <si>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</si>
  <si>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</si>
  <si>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</si>
  <si>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</si>
  <si>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</si>
  <si>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</si>
  <si>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</si>
  <si>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</si>
  <si>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</si>
  <si>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</si>
  <si>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</si>
  <si>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</si>
  <si>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</si>
  <si>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</si>
  <si>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</si>
  <si>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</si>
  <si>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</si>
  <si>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</si>
  <si>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</si>
  <si>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</si>
  <si>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</si>
  <si>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</si>
  <si>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</si>
  <si>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</si>
  <si>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</si>
  <si>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</si>
  <si>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</si>
  <si>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</si>
  <si>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</si>
  <si>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</si>
  <si>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</si>
  <si>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</si>
  <si>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</si>
  <si>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</si>
  <si>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</si>
  <si>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</si>
  <si>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</si>
  <si>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</si>
  <si>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</si>
  <si>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</si>
  <si>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</si>
  <si>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</si>
  <si>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</si>
  <si>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</si>
  <si>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</si>
  <si>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</si>
  <si>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</si>
  <si>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</si>
  <si>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</si>
  <si>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</si>
  <si>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</si>
  <si>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</si>
  <si>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</si>
  <si>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</si>
  <si>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</si>
  <si>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</si>
  <si>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</si>
  <si>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</si>
  <si>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</si>
  <si>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</si>
  <si>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</si>
  <si>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</si>
  <si>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</si>
  <si>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</si>
  <si>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</si>
  <si>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</si>
  <si>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</si>
  <si>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</si>
  <si>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</si>
  <si>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</si>
  <si>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</si>
  <si>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</si>
  <si>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</si>
  <si>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</si>
  <si>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</si>
  <si>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</si>
  <si>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</si>
  <si>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</si>
  <si>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</si>
  <si>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</si>
  <si>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</si>
  <si>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</si>
  <si>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</si>
  <si>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</si>
  <si>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</si>
  <si>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</si>
  <si>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</si>
  <si>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</si>
  <si>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</si>
  <si>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</si>
  <si>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</si>
  <si>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</si>
  <si>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</si>
  <si>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</si>
  <si>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</si>
  <si>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</si>
  <si>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</si>
  <si>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</si>
  <si>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</si>
  <si>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</si>
  <si>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</si>
  <si>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</si>
  <si>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</si>
  <si>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</si>
  <si>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</si>
  <si>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</si>
  <si>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</si>
  <si>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</si>
  <si>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</si>
  <si>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</si>
  <si>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</si>
  <si>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</si>
  <si>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</si>
  <si>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</si>
  <si>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</si>
  <si>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</si>
  <si>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</si>
  <si>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</si>
  <si>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</si>
  <si>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</si>
  <si>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</si>
  <si>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</si>
  <si>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</si>
  <si>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</si>
  <si>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</si>
  <si>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</si>
  <si>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</si>
  <si>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</si>
  <si>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</si>
  <si>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</si>
  <si>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</si>
  <si>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</si>
  <si>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</si>
  <si>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</si>
  <si>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</si>
  <si>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</si>
  <si>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</si>
  <si>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</si>
  <si>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</si>
  <si>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</si>
  <si>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</si>
  <si>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</si>
  <si>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</si>
  <si>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</si>
  <si>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</si>
  <si>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</si>
  <si>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</si>
  <si>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</si>
  <si>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</si>
  <si>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</si>
  <si>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</si>
  <si>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</si>
  <si>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</si>
  <si>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</si>
  <si>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</si>
  <si>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</si>
  <si>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</si>
  <si>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</si>
  <si>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</si>
  <si>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</si>
  <si>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</si>
  <si>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</si>
  <si>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</si>
  <si>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</si>
  <si>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</si>
  <si>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</si>
  <si>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</si>
  <si>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</si>
  <si>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</si>
  <si>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</si>
  <si>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</si>
  <si>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</si>
  <si>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</si>
  <si>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</si>
  <si>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</si>
  <si>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</si>
  <si>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</si>
  <si>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</si>
  <si>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</si>
  <si>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</si>
  <si>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</si>
  <si>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</si>
  <si>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</si>
  <si>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</si>
  <si>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</si>
  <si>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</si>
  <si>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</si>
  <si>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</si>
  <si>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</si>
  <si>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</si>
  <si>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</si>
  <si>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</si>
  <si>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</si>
  <si>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</si>
  <si>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</si>
  <si>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</si>
  <si>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</si>
  <si>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</si>
  <si>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</si>
  <si>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</si>
  <si>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</si>
  <si>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</si>
  <si>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</si>
  <si>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</si>
  <si>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</si>
  <si>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</si>
  <si>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</si>
  <si>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</si>
  <si>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</si>
  <si>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</si>
  <si>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</si>
  <si>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</si>
  <si>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</si>
  <si>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</si>
  <si>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</si>
  <si>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</si>
  <si>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</si>
  <si>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</si>
  <si>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</si>
  <si>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</si>
  <si>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</si>
  <si>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</si>
  <si>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</si>
  <si>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</si>
  <si>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</si>
  <si>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</si>
  <si>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</si>
  <si>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</si>
  <si>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</si>
  <si>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</si>
  <si>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</si>
  <si>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</si>
  <si>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</si>
  <si>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</si>
  <si>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</si>
  <si>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</si>
  <si>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</si>
  <si>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</si>
  <si>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</si>
  <si>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</si>
  <si>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</si>
  <si>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</si>
  <si>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</si>
  <si>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</si>
  <si>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</si>
  <si>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</si>
  <si>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</si>
  <si>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</si>
  <si>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</si>
  <si>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</si>
  <si>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</si>
  <si>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</si>
  <si>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</si>
  <si>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</si>
  <si>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</si>
  <si>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</si>
  <si>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</si>
  <si>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</si>
  <si>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</si>
  <si>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</si>
  <si>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</si>
  <si>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</si>
  <si>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</si>
  <si>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</si>
  <si>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</si>
  <si>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</si>
  <si>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</si>
  <si>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</si>
  <si>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</si>
  <si>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</si>
  <si>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</si>
  <si>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</si>
  <si>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</si>
  <si>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</si>
  <si>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</si>
  <si>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</si>
  <si>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</si>
  <si>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</si>
  <si>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</si>
  <si>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</si>
  <si>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</si>
  <si>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</si>
  <si>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</si>
  <si>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</si>
  <si>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</si>
  <si>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</si>
  <si>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</si>
  <si>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</si>
  <si>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</si>
  <si>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</si>
  <si>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</si>
  <si>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</si>
  <si>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</si>
  <si>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</si>
  <si>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</si>
  <si>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</si>
  <si>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</si>
  <si>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</si>
  <si>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</si>
  <si>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</si>
  <si>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</si>
  <si>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</si>
  <si>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</si>
  <si>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</si>
  <si>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</si>
  <si>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</si>
  <si>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</si>
  <si>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</si>
  <si>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</si>
  <si>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</si>
  <si>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</si>
  <si>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</si>
  <si>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</si>
  <si>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</si>
  <si>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</si>
  <si>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</si>
  <si>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</si>
  <si>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</si>
  <si>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</si>
  <si>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</si>
  <si>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</si>
  <si>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</si>
  <si>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</si>
  <si>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</si>
  <si>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</si>
  <si>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</si>
  <si>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</si>
  <si>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</si>
  <si>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</si>
  <si>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</si>
  <si>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</si>
  <si>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</si>
  <si>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</si>
  <si>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</si>
  <si>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</si>
  <si>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</si>
  <si>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</si>
  <si>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</si>
  <si>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</si>
  <si>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</si>
  <si>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</si>
  <si>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</si>
  <si>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</si>
  <si>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</si>
  <si>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</si>
  <si>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</si>
  <si>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</si>
  <si>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</si>
  <si>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</si>
  <si>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</si>
  <si>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</si>
  <si>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</si>
  <si>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</si>
  <si>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</si>
  <si>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</si>
  <si>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</si>
  <si>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</si>
  <si>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</si>
  <si>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</si>
  <si>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</si>
  <si>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</si>
  <si>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</si>
  <si>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</si>
  <si>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</si>
  <si>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</si>
  <si>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</si>
  <si>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</si>
  <si>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</si>
  <si>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</si>
  <si>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</si>
  <si>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</si>
  <si>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</si>
  <si>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</si>
  <si>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</si>
  <si>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</si>
  <si>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</si>
  <si>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</si>
  <si>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</si>
  <si>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</si>
  <si>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</si>
  <si>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</si>
  <si>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</si>
  <si>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</si>
  <si>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</si>
  <si>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</si>
  <si>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</si>
  <si>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</si>
  <si>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</si>
  <si>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</si>
  <si>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</si>
  <si>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</si>
  <si>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</si>
  <si>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</si>
  <si>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</si>
  <si>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</si>
  <si>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</si>
  <si>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</si>
  <si>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</si>
  <si>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</si>
  <si>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</si>
  <si>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</si>
  <si>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</si>
  <si>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</si>
  <si>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</si>
  <si>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</si>
  <si>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</si>
  <si>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</si>
  <si>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</si>
  <si>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</si>
  <si>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</si>
  <si>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</si>
  <si>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</si>
  <si>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</si>
  <si>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</si>
  <si>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</si>
  <si>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</si>
  <si>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</si>
  <si>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</si>
  <si>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</si>
  <si>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</si>
  <si>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</si>
  <si>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</si>
  <si>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</si>
  <si>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</si>
  <si>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</si>
  <si>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</si>
  <si>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</si>
  <si>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</si>
  <si>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</si>
  <si>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</si>
  <si>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</si>
  <si>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</si>
  <si>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</si>
  <si>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</si>
  <si>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</si>
  <si>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</si>
  <si>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</si>
  <si>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</si>
  <si>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</si>
  <si>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</si>
  <si>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</si>
  <si>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</si>
  <si>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</si>
  <si>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</si>
  <si>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</si>
  <si>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</si>
  <si>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</si>
  <si>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</si>
  <si>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</si>
  <si>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</si>
  <si>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</si>
  <si>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</si>
  <si>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</si>
  <si>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</si>
  <si>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</si>
  <si>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</si>
  <si>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</si>
  <si>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</si>
  <si>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</si>
  <si>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</si>
  <si>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</si>
  <si>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</si>
  <si>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</si>
  <si>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</si>
  <si>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</si>
  <si>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</si>
  <si>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</si>
  <si>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</si>
  <si>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</si>
  <si>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</si>
  <si>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</si>
  <si>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</si>
  <si>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</si>
  <si>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</si>
  <si>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</si>
  <si>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</si>
  <si>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</si>
  <si>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</si>
  <si>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</si>
  <si>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</si>
  <si>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</si>
  <si>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</si>
  <si>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</si>
  <si>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</si>
  <si>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</si>
  <si>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</si>
  <si>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</si>
  <si>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</si>
  <si>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</si>
  <si>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</si>
  <si>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</si>
  <si>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</si>
  <si>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</si>
  <si>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</si>
  <si>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</si>
  <si>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</si>
  <si>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</si>
  <si>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</si>
  <si>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</si>
  <si>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</si>
  <si>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</si>
  <si>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</si>
  <si>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</si>
  <si>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</si>
  <si>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</si>
  <si>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</si>
  <si>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</si>
  <si>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</si>
  <si>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</si>
  <si>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</si>
  <si>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</si>
  <si>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</si>
  <si>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</si>
  <si>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</si>
  <si>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</si>
  <si>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</si>
  <si>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</si>
  <si>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</si>
  <si>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</si>
  <si>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</si>
  <si>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</si>
  <si>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</si>
  <si>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</si>
  <si>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</si>
  <si>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</si>
  <si>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</si>
  <si>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</si>
  <si>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</si>
  <si>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</si>
  <si>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</si>
  <si>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</si>
  <si>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</si>
  <si>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</si>
  <si>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</si>
  <si>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</si>
  <si>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</si>
  <si>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</si>
  <si>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</si>
  <si>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</si>
  <si>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</si>
  <si>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</si>
  <si>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</si>
  <si>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</si>
  <si>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</si>
  <si>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</si>
  <si>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</si>
  <si>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</si>
  <si>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</si>
  <si>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</si>
  <si>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</si>
  <si>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</si>
  <si>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</si>
  <si>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</si>
  <si>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</si>
  <si>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</si>
  <si>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</si>
  <si>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</si>
  <si>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</si>
  <si>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</si>
  <si>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</si>
  <si>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</si>
  <si>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</si>
  <si>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</si>
  <si>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</si>
  <si>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</si>
  <si>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</si>
  <si>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</si>
  <si>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</si>
  <si>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</si>
  <si>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</si>
  <si>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</si>
  <si>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</si>
  <si>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</si>
  <si>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</si>
  <si>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</si>
  <si>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</si>
  <si>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</si>
  <si>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</si>
  <si>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</si>
  <si>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</si>
  <si>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</si>
  <si>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</si>
  <si>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</si>
  <si>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</si>
  <si>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</si>
  <si>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</si>
  <si>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</si>
  <si>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</si>
  <si>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</si>
  <si>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</si>
  <si>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</si>
  <si>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</si>
  <si>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</si>
  <si>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</si>
  <si>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</si>
  <si>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</si>
  <si>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</si>
  <si>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</si>
  <si>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</si>
  <si>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</si>
  <si>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</si>
  <si>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</si>
  <si>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</si>
  <si>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</si>
  <si>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</si>
  <si>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</si>
  <si>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</si>
  <si>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</si>
  <si>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</si>
  <si>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</si>
  <si>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</si>
  <si>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</si>
  <si>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</si>
  <si>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</si>
  <si>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</si>
  <si>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</si>
  <si>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</si>
  <si>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</si>
  <si>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</si>
  <si>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</si>
  <si>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</si>
  <si>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</si>
  <si>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</si>
  <si>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</si>
  <si>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</si>
  <si>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</si>
  <si>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</si>
  <si>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</si>
  <si>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</si>
  <si>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</si>
  <si>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</si>
  <si>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</si>
  <si>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</si>
  <si>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</si>
  <si>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</si>
  <si>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</si>
  <si>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</si>
  <si>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</si>
  <si>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</si>
  <si>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</si>
  <si>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</si>
  <si>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</si>
  <si>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</si>
  <si>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</si>
  <si>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</si>
  <si>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</si>
  <si>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</si>
  <si>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</si>
  <si>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</si>
  <si>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</si>
  <si>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</si>
  <si>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</si>
  <si>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</si>
  <si>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</si>
  <si>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</si>
  <si>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</si>
  <si>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</si>
  <si>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</si>
  <si>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</si>
  <si>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</si>
  <si>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</si>
  <si>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</si>
  <si>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</si>
  <si>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</si>
  <si>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</si>
  <si>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</si>
  <si>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</si>
  <si>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</si>
  <si>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</si>
  <si>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</si>
  <si>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</si>
  <si>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</si>
  <si>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</si>
  <si>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</si>
  <si>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</si>
  <si>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</si>
  <si>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</si>
  <si>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</si>
  <si>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</si>
  <si>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</si>
  <si>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</si>
  <si>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</si>
  <si>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</si>
  <si>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</si>
  <si>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</si>
  <si>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</si>
  <si>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</si>
  <si>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</si>
  <si>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</si>
  <si>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</si>
  <si>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</si>
  <si>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</si>
  <si>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</si>
  <si>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</si>
  <si>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</si>
  <si>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</si>
  <si>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</si>
  <si>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</si>
  <si>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</si>
  <si>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</si>
  <si>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</si>
  <si>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</si>
  <si>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</si>
  <si>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</si>
  <si>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</si>
  <si>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</si>
  <si>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</si>
  <si>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</si>
  <si>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</si>
  <si>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</si>
  <si>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</si>
  <si>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</si>
  <si>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</si>
  <si>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</si>
  <si>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</si>
  <si>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</si>
  <si>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</si>
  <si>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</si>
  <si>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</si>
  <si>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</si>
  <si>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</si>
  <si>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</si>
  <si>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</si>
  <si>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</si>
  <si>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</si>
  <si>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</si>
  <si>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</si>
  <si>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</si>
  <si>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</si>
  <si>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</si>
  <si>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</si>
  <si>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</si>
  <si>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</si>
  <si>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</si>
  <si>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</si>
  <si>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</si>
  <si>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</si>
  <si>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</si>
  <si>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</si>
  <si>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</si>
  <si>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</si>
  <si>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</si>
  <si>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</si>
  <si>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</si>
  <si>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</si>
  <si>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</si>
  <si>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</si>
  <si>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</si>
  <si>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</si>
  <si>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</si>
  <si>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</si>
  <si>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</si>
  <si>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</si>
  <si>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</si>
  <si>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</si>
  <si>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</si>
  <si>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</si>
  <si>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</si>
  <si>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</si>
  <si>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</si>
  <si>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</si>
  <si>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</si>
  <si>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</si>
  <si>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</si>
  <si>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</si>
  <si>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</si>
  <si>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</si>
  <si>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</si>
  <si>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</si>
  <si>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</si>
  <si>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</si>
  <si>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</si>
  <si>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</si>
  <si>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</si>
  <si>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</si>
  <si>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</si>
  <si>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</si>
  <si>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</si>
  <si>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</si>
  <si>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</si>
  <si>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</si>
  <si>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</si>
  <si>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</si>
  <si>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</si>
  <si>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</si>
  <si>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</si>
  <si>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</si>
  <si>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</si>
  <si>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</si>
  <si>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</si>
  <si>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</si>
  <si>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</si>
  <si>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</si>
  <si>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</si>
  <si>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</si>
  <si>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</si>
  <si>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</si>
  <si>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</si>
  <si>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</si>
  <si>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</si>
  <si>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</si>
  <si>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</si>
  <si>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</si>
  <si>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</si>
  <si>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</si>
  <si>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</si>
  <si>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</si>
  <si>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</si>
  <si>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</si>
  <si>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</si>
  <si>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</si>
  <si>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</si>
  <si>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</si>
  <si>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</si>
  <si>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</si>
  <si>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</si>
  <si>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</si>
  <si>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</si>
  <si>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</si>
  <si>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</si>
  <si>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</si>
  <si>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</si>
  <si>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</si>
  <si>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</si>
  <si>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</si>
  <si>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</si>
  <si>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</si>
  <si>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</si>
  <si>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</si>
  <si>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</si>
  <si>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</si>
  <si>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</si>
  <si>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</si>
  <si>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</si>
  <si>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</si>
  <si>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</si>
  <si>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</si>
  <si>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</si>
  <si>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</si>
  <si>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</si>
  <si>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</si>
  <si>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</si>
  <si>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</si>
  <si>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</si>
  <si>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</si>
  <si>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</si>
  <si>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</si>
  <si>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</si>
  <si>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</si>
  <si>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</si>
  <si>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</si>
  <si>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</si>
  <si>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</si>
  <si>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</si>
  <si>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</si>
  <si>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</si>
  <si>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</si>
  <si>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</si>
  <si>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</si>
  <si>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</si>
  <si>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</si>
  <si>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</si>
  <si>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</si>
  <si>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</si>
  <si>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</si>
  <si>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</si>
  <si>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</si>
  <si>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</si>
  <si>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</si>
  <si>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</si>
  <si>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</si>
  <si>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</si>
  <si>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</si>
  <si>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</si>
  <si>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</si>
  <si>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</si>
  <si>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</si>
  <si>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</si>
  <si>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</si>
  <si>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</si>
  <si>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</si>
  <si>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</si>
  <si>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</si>
  <si>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</si>
  <si>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</si>
  <si>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</si>
  <si>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</si>
  <si>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</si>
  <si>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</si>
  <si>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</si>
  <si>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</si>
  <si>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</si>
  <si>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</si>
  <si>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</si>
  <si>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</si>
  <si>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</si>
  <si>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</si>
  <si>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</si>
  <si>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</si>
  <si>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</si>
  <si>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</si>
  <si>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</si>
  <si>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</si>
  <si>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</si>
  <si>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</si>
  <si>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</si>
  <si>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</si>
  <si>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</si>
  <si>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</si>
  <si>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</si>
  <si>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</si>
  <si>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</si>
  <si>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</si>
  <si>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</si>
  <si>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</si>
  <si>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</si>
  <si>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</si>
  <si>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</si>
  <si>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</si>
  <si>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</si>
  <si>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</si>
  <si>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</si>
  <si>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</si>
  <si>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</si>
  <si>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</si>
  <si>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</si>
  <si>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</si>
  <si>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</si>
  <si>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</si>
  <si>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</si>
  <si>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</si>
  <si>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</si>
  <si>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</si>
  <si>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</si>
  <si>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</si>
  <si>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</si>
  <si>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</si>
  <si>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</si>
  <si>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</si>
  <si>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</si>
  <si>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</si>
  <si>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</si>
  <si>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</si>
  <si>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</si>
  <si>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</si>
  <si>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</si>
  <si>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</si>
  <si>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</si>
  <si>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</si>
  <si>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</si>
  <si>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</si>
  <si>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</si>
  <si>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</si>
  <si>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</si>
  <si>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</si>
  <si>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</si>
  <si>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</si>
  <si>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</si>
  <si>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</si>
  <si>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</si>
  <si>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</si>
  <si>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</si>
  <si>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</si>
  <si>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</si>
  <si>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</si>
  <si>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</si>
  <si>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</si>
  <si>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</si>
  <si>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</si>
  <si>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</si>
  <si>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</si>
  <si>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</si>
  <si>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</si>
  <si>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</si>
  <si>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</si>
  <si>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</si>
  <si>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</si>
  <si>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</si>
  <si>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</si>
  <si>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</si>
  <si>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</si>
  <si>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</si>
  <si>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</si>
  <si>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</si>
  <si>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</si>
  <si>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</si>
  <si>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</si>
  <si>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</si>
  <si>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</si>
  <si>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</si>
  <si>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</si>
  <si>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</si>
  <si>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</si>
  <si>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</si>
  <si>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</si>
  <si>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</si>
  <si>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</si>
  <si>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</si>
  <si>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</si>
  <si>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</si>
  <si>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</si>
  <si>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</si>
  <si>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</si>
  <si>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</si>
  <si>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</si>
  <si>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</si>
  <si>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</si>
  <si>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</si>
  <si>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</si>
  <si>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</si>
  <si>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</si>
  <si>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</si>
  <si>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</si>
  <si>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</si>
  <si>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</si>
  <si>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</si>
  <si>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</si>
  <si>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</si>
  <si>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</si>
  <si>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</si>
  <si>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</si>
  <si>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</si>
  <si>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</si>
  <si>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</si>
  <si>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</si>
  <si>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</si>
  <si>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</si>
  <si>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</si>
  <si>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</si>
  <si>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</si>
  <si>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</si>
  <si>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</si>
  <si>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</si>
  <si>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</si>
  <si>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</si>
  <si>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</si>
  <si>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</si>
  <si>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</si>
  <si>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</si>
  <si>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</si>
  <si>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</si>
  <si>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</si>
  <si>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</si>
  <si>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</si>
  <si>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</si>
  <si>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</si>
  <si>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</si>
  <si>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</si>
  <si>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</si>
  <si>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</si>
  <si>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</si>
  <si>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</si>
  <si>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</si>
  <si>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</si>
  <si>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</si>
  <si>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</si>
  <si>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</si>
  <si>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</si>
  <si>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</si>
  <si>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</si>
  <si>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</si>
  <si>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</si>
  <si>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</si>
  <si>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</si>
  <si>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</si>
  <si>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</si>
  <si>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</si>
  <si>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</si>
  <si>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</si>
  <si>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</si>
  <si>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</si>
  <si>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</si>
  <si>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</si>
  <si>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</si>
  <si>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</si>
  <si>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</si>
  <si>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</si>
  <si>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</si>
  <si>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</si>
  <si>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</si>
  <si>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</si>
  <si>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</si>
  <si>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</si>
  <si>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</si>
  <si>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</si>
  <si>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</si>
  <si>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</si>
  <si>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</si>
  <si>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</si>
  <si>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</si>
  <si>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</si>
  <si>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</si>
  <si>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</si>
  <si>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</si>
  <si>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</si>
  <si>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</si>
  <si>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</si>
  <si>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</si>
  <si>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</si>
  <si>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</si>
  <si>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</si>
  <si>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</si>
  <si>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</si>
  <si>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</si>
  <si>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</si>
  <si>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</si>
  <si>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</si>
  <si>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</si>
  <si>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</si>
  <si>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</si>
  <si>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</si>
  <si>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</si>
  <si>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</si>
  <si>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</si>
  <si>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</si>
  <si>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</si>
  <si>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</si>
  <si>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</si>
  <si>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</si>
  <si>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</si>
  <si>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</si>
  <si>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</si>
  <si>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</si>
  <si>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</si>
  <si>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</si>
  <si>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</si>
  <si>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</si>
  <si>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</si>
  <si>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</si>
  <si>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</si>
  <si>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</si>
  <si>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</si>
  <si>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</si>
  <si>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</si>
  <si>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</si>
  <si>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</si>
  <si>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</si>
  <si>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</si>
  <si>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</si>
  <si>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</si>
  <si>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</si>
  <si>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</si>
  <si>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</si>
  <si>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</si>
  <si>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</si>
  <si>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</si>
  <si>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</si>
  <si>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</si>
  <si>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</si>
  <si>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</si>
  <si>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</si>
  <si>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</si>
  <si>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</si>
  <si>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</si>
  <si>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</si>
  <si>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</si>
  <si>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</si>
  <si>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</si>
  <si>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</si>
  <si>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</si>
  <si>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</si>
  <si>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</si>
  <si>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</si>
  <si>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</si>
  <si>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</si>
  <si>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</si>
  <si>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</si>
  <si>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</si>
  <si>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</si>
  <si>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</si>
  <si>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</si>
  <si>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</si>
  <si>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</si>
  <si>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</si>
  <si>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</si>
  <si>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</si>
  <si>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</si>
  <si>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</si>
  <si>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</si>
  <si>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</si>
  <si>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</si>
  <si>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</si>
  <si>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</si>
  <si>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</si>
  <si>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</si>
  <si>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</si>
  <si>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</si>
  <si>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</si>
  <si>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</si>
  <si>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</si>
  <si>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</si>
  <si>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</si>
  <si>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</si>
  <si>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</si>
  <si>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</si>
  <si>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</si>
  <si>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</si>
  <si>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</si>
  <si>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</si>
  <si>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</si>
  <si>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</si>
  <si>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</si>
  <si>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</si>
  <si>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</si>
  <si>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</si>
  <si>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</si>
  <si>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</si>
  <si>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</si>
  <si>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</si>
  <si>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</si>
  <si>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</si>
  <si>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</si>
  <si>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</si>
  <si>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</si>
  <si>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</si>
  <si>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</si>
  <si>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</si>
  <si>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</si>
  <si>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</si>
  <si>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</si>
  <si>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</si>
  <si>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</si>
  <si>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</si>
  <si>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</si>
  <si>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</si>
  <si>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</si>
  <si>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</si>
  <si>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</si>
  <si>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</si>
  <si>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</si>
  <si>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</si>
  <si>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</si>
  <si>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</si>
  <si>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</si>
  <si>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</si>
  <si>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</si>
  <si>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</si>
  <si>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</si>
  <si>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</si>
  <si>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</si>
  <si>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</si>
  <si>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</si>
  <si>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</si>
  <si>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</si>
  <si>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</si>
  <si>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</si>
  <si>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</si>
  <si>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</si>
  <si>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</si>
  <si>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</si>
  <si>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</si>
  <si>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</si>
  <si>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</si>
  <si>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</si>
  <si>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</si>
  <si>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</si>
  <si>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</si>
  <si>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</si>
  <si>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</si>
  <si>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</si>
  <si>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</si>
  <si>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</si>
  <si>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</si>
  <si>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</si>
  <si>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</si>
  <si>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</si>
  <si>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</si>
  <si>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</si>
  <si>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</si>
  <si>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</si>
  <si>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</si>
  <si>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</si>
  <si>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</si>
  <si>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</si>
  <si>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</si>
  <si>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</si>
  <si>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</si>
  <si>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</si>
  <si>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</si>
  <si>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</si>
  <si>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</si>
  <si>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</si>
  <si>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</si>
  <si>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</si>
  <si>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</si>
  <si>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</si>
  <si>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</si>
  <si>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</si>
  <si>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</si>
  <si>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</si>
  <si>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</si>
  <si>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</si>
  <si>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</si>
  <si>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</si>
  <si>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</si>
  <si>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</si>
  <si>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</si>
  <si>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</si>
  <si>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</si>
  <si>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</si>
  <si>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</si>
  <si>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</si>
  <si>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</si>
  <si>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</si>
  <si>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</si>
  <si>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</si>
  <si>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</si>
  <si>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</si>
  <si>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</si>
  <si>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</si>
  <si>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</si>
  <si>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</si>
  <si>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</si>
  <si>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</si>
  <si>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</si>
  <si>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</si>
  <si>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</si>
  <si>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</si>
  <si>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</si>
  <si>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</si>
  <si>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</si>
  <si>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</si>
  <si>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</si>
  <si>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</si>
  <si>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</si>
  <si>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</si>
  <si>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</si>
  <si>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</si>
  <si>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</si>
  <si>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</si>
  <si>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</si>
  <si>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</si>
  <si>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</si>
  <si>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</si>
  <si>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</si>
  <si>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</si>
  <si>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</si>
  <si>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</si>
  <si>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</si>
  <si>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</si>
  <si>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</si>
  <si>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</si>
  <si>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</si>
  <si>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</si>
  <si>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</si>
  <si>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</si>
  <si>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</si>
  <si>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</si>
  <si>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</si>
  <si>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</si>
  <si>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</si>
  <si>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</si>
  <si>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</si>
  <si>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</si>
  <si>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</si>
  <si>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</si>
  <si>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</si>
  <si>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</si>
  <si>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</si>
  <si>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</si>
  <si>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</si>
  <si>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</si>
  <si>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</si>
  <si>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</si>
  <si>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</si>
  <si>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</si>
  <si>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</si>
  <si>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</si>
  <si>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</si>
  <si>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</si>
  <si>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</si>
  <si>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</si>
  <si>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</si>
  <si>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</si>
  <si>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</si>
  <si>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</si>
  <si>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</si>
  <si>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</si>
  <si>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</si>
  <si>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</si>
  <si>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</si>
  <si>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</si>
  <si>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</si>
  <si>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</si>
  <si>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</si>
  <si>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</si>
  <si>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</si>
  <si>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</si>
  <si>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</si>
  <si>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</si>
  <si>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</si>
  <si>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</si>
  <si>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</si>
  <si>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</si>
  <si>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</si>
  <si>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</si>
  <si>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</si>
  <si>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</si>
  <si>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</si>
  <si>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</si>
  <si>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</si>
  <si>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</si>
  <si>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</si>
  <si>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</si>
  <si>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</si>
  <si>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</si>
  <si>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</si>
  <si>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</si>
  <si>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</si>
  <si>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</si>
  <si>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</si>
  <si>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</si>
  <si>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</si>
  <si>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</si>
  <si>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</si>
  <si>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</si>
  <si>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</si>
  <si>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</si>
  <si>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</si>
  <si>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</si>
  <si>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</si>
  <si>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</si>
  <si>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</si>
  <si>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</si>
  <si>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</si>
  <si>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</si>
  <si>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</si>
  <si>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</si>
  <si>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</si>
  <si>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</si>
  <si>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</si>
  <si>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</si>
  <si>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</si>
  <si>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</si>
  <si>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</si>
  <si>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</si>
  <si>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</si>
  <si>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</si>
  <si>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</si>
  <si>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</si>
  <si>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</si>
  <si>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</si>
  <si>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</si>
  <si>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</si>
  <si>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</si>
  <si>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</si>
  <si>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</si>
  <si>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</si>
  <si>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</si>
  <si>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</si>
  <si>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</si>
  <si>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</si>
  <si>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</si>
  <si>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</si>
  <si>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</si>
  <si>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</si>
  <si>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</si>
  <si>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</si>
  <si>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</si>
  <si>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</si>
  <si>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</si>
  <si>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</si>
  <si>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</si>
  <si>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</si>
  <si>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</si>
  <si>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</si>
  <si>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</si>
  <si>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</si>
  <si>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</si>
  <si>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</si>
  <si>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</si>
  <si>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</si>
  <si>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</si>
  <si>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</si>
  <si>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</si>
  <si>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</si>
  <si>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</si>
  <si>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</si>
  <si>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</si>
  <si>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</si>
  <si>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</si>
  <si>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</si>
  <si>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</si>
  <si>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</si>
  <si>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</si>
  <si>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</si>
  <si>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</si>
  <si>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</si>
  <si>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</si>
  <si>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</si>
  <si>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</si>
  <si>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</si>
  <si>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</si>
  <si>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</si>
  <si>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</si>
  <si>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</si>
  <si>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</si>
  <si>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</si>
  <si>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</si>
  <si>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</si>
  <si>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</si>
  <si>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</si>
  <si>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</si>
  <si>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</si>
  <si>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</si>
  <si>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</si>
  <si>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</si>
  <si>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</si>
  <si>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</si>
  <si>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</si>
  <si>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</si>
  <si>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</si>
  <si>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</si>
  <si>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</si>
  <si>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</si>
  <si>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</si>
  <si>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</si>
  <si>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</si>
  <si>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</si>
  <si>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</si>
  <si>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</si>
  <si>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</si>
  <si>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</si>
  <si>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</si>
  <si>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</si>
  <si>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</si>
  <si>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</si>
  <si>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</si>
  <si>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</si>
  <si>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</si>
  <si>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</si>
  <si>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</si>
  <si>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</si>
  <si>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</si>
  <si>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</si>
  <si>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</si>
  <si>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</si>
  <si>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</si>
  <si>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</si>
  <si>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</si>
  <si>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</si>
  <si>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</si>
  <si>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</si>
  <si>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</si>
  <si>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</si>
  <si>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</si>
  <si>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</si>
  <si>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</si>
  <si>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</si>
  <si>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</si>
  <si>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</si>
  <si>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</si>
  <si>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</si>
  <si>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</si>
  <si>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</si>
  <si>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</si>
  <si>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</si>
  <si>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</si>
  <si>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</si>
  <si>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</si>
  <si>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</si>
  <si>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</si>
  <si>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</si>
  <si>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</si>
  <si>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</si>
  <si>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</si>
  <si>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</si>
  <si>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</si>
  <si>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</si>
  <si>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</si>
  <si>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</si>
  <si>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</si>
  <si>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</si>
  <si>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</si>
  <si>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</si>
  <si>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</si>
  <si>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</si>
  <si>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</si>
  <si>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</si>
  <si>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</si>
  <si>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</si>
  <si>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</si>
  <si>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</si>
  <si>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</si>
  <si>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</si>
  <si>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</si>
  <si>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</si>
  <si>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</si>
  <si>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</si>
  <si>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</si>
  <si>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</si>
  <si>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</si>
  <si>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</si>
  <si>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</si>
  <si>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</si>
  <si>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</si>
  <si>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</si>
  <si>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</si>
  <si>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</si>
  <si>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</si>
  <si>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</si>
  <si>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</si>
  <si>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</si>
  <si>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</si>
  <si>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</si>
  <si>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</si>
  <si>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</si>
  <si>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</si>
  <si>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</si>
  <si>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</si>
  <si>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</si>
  <si>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</si>
  <si>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</si>
  <si>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</si>
  <si>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</si>
  <si>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</si>
  <si>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</si>
  <si>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</si>
  <si>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</si>
  <si>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</si>
  <si>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</si>
  <si>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</si>
  <si>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</si>
  <si>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</si>
  <si>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</si>
  <si>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</si>
  <si>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</si>
  <si>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</si>
  <si>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</si>
  <si>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</si>
  <si>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</si>
  <si>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</si>
  <si>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</si>
  <si>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</si>
  <si>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</si>
  <si>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</si>
  <si>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</si>
  <si>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</si>
  <si>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</si>
  <si>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</si>
  <si>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</si>
  <si>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</si>
  <si>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</si>
  <si>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</si>
  <si>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</si>
  <si>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</si>
  <si>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</si>
  <si>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</si>
  <si>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</si>
  <si>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</si>
  <si>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</si>
  <si>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</si>
  <si>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</si>
  <si>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</si>
  <si>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</si>
  <si>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</si>
  <si>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</si>
  <si>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</si>
  <si>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</si>
  <si>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</si>
  <si>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</si>
  <si>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</si>
  <si>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</si>
  <si>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</si>
  <si>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</si>
  <si>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</si>
  <si>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</si>
  <si>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</si>
  <si>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</si>
  <si>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</si>
  <si>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</si>
  <si>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</si>
  <si>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</si>
  <si>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</si>
  <si>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</si>
  <si>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</si>
  <si>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</si>
  <si>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</si>
  <si>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</si>
  <si>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</si>
  <si>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</si>
  <si>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</si>
  <si>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</si>
  <si>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</si>
  <si>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</si>
  <si>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</si>
  <si>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</si>
  <si>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</si>
  <si>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</si>
  <si>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</si>
  <si>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</si>
  <si>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</si>
  <si>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</si>
  <si>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</si>
  <si>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</si>
  <si>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</si>
  <si>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</si>
  <si>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</si>
  <si>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</si>
  <si>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</si>
  <si>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</si>
  <si>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</si>
  <si>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</si>
  <si>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</si>
  <si>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</si>
  <si>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</si>
  <si>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</si>
  <si>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</si>
  <si>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</si>
  <si>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</si>
  <si>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</si>
  <si>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</si>
  <si>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</si>
  <si>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</si>
  <si>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</si>
  <si>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</si>
  <si>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</si>
  <si>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</si>
  <si>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</si>
  <si>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</si>
  <si>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</si>
  <si>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</si>
  <si>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</si>
  <si>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</si>
  <si>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</si>
  <si>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</si>
  <si>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</si>
  <si>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</si>
  <si>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</si>
  <si>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</si>
  <si>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</si>
  <si>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</si>
  <si>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</si>
  <si>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</si>
  <si>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</si>
  <si>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</si>
  <si>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</si>
  <si>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</si>
  <si>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</si>
  <si>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</si>
  <si>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</si>
  <si>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</si>
  <si>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</si>
  <si>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</si>
  <si>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</si>
  <si>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</si>
  <si>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</si>
  <si>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</si>
  <si>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</si>
  <si>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</si>
  <si>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</si>
  <si>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</si>
  <si>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</si>
  <si>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</si>
  <si>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</si>
  <si>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</si>
  <si>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</si>
  <si>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</si>
  <si>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</si>
  <si>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</si>
  <si>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</si>
  <si>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</si>
  <si>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</si>
  <si>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</si>
  <si>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</si>
  <si>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</si>
  <si>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</si>
  <si>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</si>
  <si>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</si>
  <si>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</si>
  <si>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</si>
  <si>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</si>
  <si>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</si>
  <si>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</si>
  <si>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</si>
  <si>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</si>
  <si>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</si>
  <si>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</si>
  <si>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</si>
  <si>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</si>
  <si>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</si>
  <si>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</si>
  <si>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</si>
  <si>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</si>
  <si>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</si>
  <si>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</si>
  <si>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</si>
  <si>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</si>
  <si>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</si>
  <si>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</si>
  <si>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</si>
  <si>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</si>
  <si>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</si>
  <si>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</si>
  <si>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</si>
  <si>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</si>
  <si>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</si>
  <si>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</si>
  <si>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</si>
  <si>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</si>
  <si>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</si>
  <si>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</si>
  <si>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</si>
  <si>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</si>
  <si>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</si>
  <si>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</si>
  <si>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</si>
  <si>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</si>
  <si>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</si>
  <si>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</si>
  <si>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</si>
  <si>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</si>
  <si>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</si>
  <si>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</si>
  <si>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</si>
  <si>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</si>
  <si>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</si>
  <si>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</si>
  <si>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</si>
  <si>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</si>
  <si>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</si>
  <si>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</si>
  <si>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</si>
  <si>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</si>
  <si>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</si>
  <si>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</si>
  <si>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</si>
  <si>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</si>
  <si>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</si>
  <si>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</si>
  <si>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</si>
  <si>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</si>
  <si>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</si>
  <si>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</si>
  <si>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</si>
  <si>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</si>
  <si>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</si>
  <si>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</si>
  <si>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</si>
  <si>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</si>
  <si>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</si>
  <si>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</si>
  <si>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</si>
  <si>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</si>
  <si>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</si>
  <si>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</si>
  <si>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</si>
  <si>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</si>
  <si>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</si>
  <si>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</si>
  <si>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</si>
  <si>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</si>
  <si>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</si>
  <si>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</si>
  <si>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</si>
  <si>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</si>
  <si>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</si>
  <si>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</si>
  <si>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</si>
  <si>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</si>
  <si>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</si>
  <si>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</si>
  <si>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</si>
  <si>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</si>
  <si>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</si>
  <si>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</si>
  <si>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</si>
  <si>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</si>
  <si>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</si>
  <si>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</si>
  <si>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</si>
  <si>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</si>
  <si>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</si>
  <si>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</si>
  <si>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</si>
  <si>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</si>
  <si>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</si>
  <si>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</si>
  <si>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</si>
  <si>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</si>
  <si>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</si>
  <si>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</si>
  <si>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</si>
  <si>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</si>
  <si>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</si>
  <si>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</si>
  <si>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</si>
  <si>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</si>
  <si>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</si>
  <si>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</si>
  <si>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</si>
  <si>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</si>
  <si>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</si>
  <si>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</si>
  <si>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</si>
  <si>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</si>
  <si>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</si>
  <si>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</si>
  <si>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</si>
  <si>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</si>
  <si>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</si>
  <si>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</si>
  <si>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</si>
  <si>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</si>
  <si>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</si>
  <si>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</si>
  <si>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</si>
  <si>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</si>
  <si>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</si>
  <si>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</si>
  <si>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</si>
  <si>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</si>
  <si>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</si>
  <si>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</si>
  <si>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</si>
  <si>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</si>
  <si>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</si>
  <si>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</si>
  <si>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</si>
  <si>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</si>
  <si>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</si>
  <si>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</si>
  <si>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</si>
  <si>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</si>
  <si>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</si>
  <si>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</si>
  <si>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</si>
  <si>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</si>
  <si>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</si>
  <si>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</si>
  <si>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</si>
  <si>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</si>
  <si>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</si>
  <si>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</si>
  <si>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</si>
  <si>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</si>
  <si>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</si>
  <si>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</si>
  <si>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</si>
  <si>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</si>
  <si>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</si>
  <si>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</si>
  <si>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</si>
  <si>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</si>
  <si>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</si>
  <si>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</si>
  <si>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</si>
  <si>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</si>
  <si>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</si>
  <si>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</si>
  <si>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</si>
  <si>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</si>
  <si>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</si>
  <si>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</si>
  <si>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</si>
  <si>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</si>
  <si>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</si>
  <si>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</si>
  <si>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</si>
  <si>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</si>
  <si>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</si>
  <si>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</si>
  <si>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</si>
  <si>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</si>
  <si>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</si>
  <si>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</si>
  <si>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</si>
  <si>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</si>
  <si>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</si>
  <si>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</si>
  <si>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</si>
  <si>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</si>
  <si>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</si>
  <si>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</si>
  <si>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</si>
  <si>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</si>
  <si>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</si>
  <si>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</si>
  <si>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</si>
  <si>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</si>
  <si>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</si>
  <si>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</si>
  <si>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</si>
  <si>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</si>
  <si>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</si>
  <si>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</si>
  <si>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</si>
  <si>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</si>
  <si>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</si>
  <si>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</si>
  <si>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</si>
  <si>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</si>
  <si>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</si>
  <si>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</si>
  <si>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</si>
  <si>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</si>
  <si>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</si>
  <si>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</si>
  <si>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</si>
  <si>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</si>
  <si>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</si>
  <si>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</si>
  <si>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</si>
  <si>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</si>
  <si>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</si>
  <si>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</si>
  <si>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</si>
  <si>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</si>
  <si>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</si>
  <si>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</si>
  <si>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</si>
  <si>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</si>
  <si>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</si>
  <si>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</si>
  <si>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</si>
  <si>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</si>
  <si>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</si>
  <si>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</si>
  <si>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</si>
  <si>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</si>
  <si>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</si>
  <si>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</si>
  <si>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</si>
  <si>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</si>
  <si>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</si>
  <si>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</si>
  <si>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</si>
  <si>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</si>
  <si>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</si>
  <si>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</si>
  <si>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</si>
  <si>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</si>
  <si>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</si>
  <si>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</si>
  <si>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</si>
  <si>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</si>
  <si>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</si>
  <si>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</si>
  <si>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</si>
  <si>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</si>
  <si>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</si>
  <si>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</si>
  <si>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</si>
  <si>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</si>
  <si>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</si>
  <si>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</si>
  <si>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</si>
  <si>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</si>
  <si>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</si>
  <si>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</si>
  <si>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</si>
  <si>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</si>
  <si>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</si>
  <si>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</si>
  <si>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</si>
  <si>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</si>
  <si>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</si>
  <si>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</si>
  <si>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</si>
  <si>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</si>
  <si>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</si>
  <si>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</si>
  <si>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</si>
  <si>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</si>
  <si>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</si>
  <si>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</si>
  <si>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</si>
  <si>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</si>
  <si>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</si>
  <si>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</si>
  <si>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</si>
  <si>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</si>
  <si>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</si>
  <si>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</si>
  <si>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</si>
  <si>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</si>
  <si>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</si>
  <si>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</si>
  <si>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</si>
  <si>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</si>
  <si>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</si>
  <si>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</si>
  <si>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</si>
  <si>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</si>
  <si>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</si>
  <si>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</si>
  <si>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</si>
  <si>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</si>
  <si>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</si>
  <si>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</si>
  <si>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</si>
  <si>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</si>
  <si>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</si>
  <si>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</si>
  <si>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</si>
  <si>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</si>
  <si>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</si>
  <si>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</si>
  <si>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</si>
  <si>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</si>
  <si>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</si>
  <si>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</si>
  <si>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</si>
  <si>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</si>
  <si>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</si>
  <si>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</si>
  <si>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</si>
  <si>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</si>
  <si>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</si>
  <si>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</si>
  <si>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</si>
  <si>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</si>
  <si>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</si>
  <si>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</si>
  <si>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</si>
  <si>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</si>
  <si>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</si>
  <si>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</si>
  <si>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</si>
  <si>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</si>
  <si>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</si>
  <si>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</si>
  <si>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</si>
  <si>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</si>
  <si>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</si>
  <si>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</si>
  <si>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</si>
  <si>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</si>
  <si>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</si>
  <si>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</si>
  <si>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</si>
  <si>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</si>
  <si>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</si>
  <si>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</si>
  <si>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</si>
  <si>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</si>
  <si>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</si>
  <si>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</si>
  <si>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</si>
  <si>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</si>
  <si>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</si>
  <si>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</si>
  <si>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</si>
  <si>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</si>
  <si>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</si>
  <si>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</si>
  <si>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</si>
  <si>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</si>
  <si>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</si>
  <si>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</si>
  <si>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</si>
  <si>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</si>
  <si>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</si>
  <si>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</si>
  <si>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</si>
  <si>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</si>
  <si>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</si>
  <si>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</si>
  <si>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</si>
  <si>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</si>
  <si>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</si>
  <si>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</si>
  <si>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</si>
  <si>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</si>
  <si>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</si>
  <si>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</si>
  <si>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</si>
  <si>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</si>
  <si>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</si>
  <si>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</si>
  <si>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</si>
  <si>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</si>
  <si>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</si>
  <si>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</si>
  <si>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</si>
  <si>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</si>
  <si>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</si>
  <si>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</si>
  <si>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</si>
  <si>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</si>
  <si>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</si>
  <si>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</si>
  <si>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</si>
  <si>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</si>
  <si>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</si>
  <si>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</si>
  <si>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</si>
  <si>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</si>
  <si>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</si>
  <si>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</si>
  <si>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</si>
  <si>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</si>
  <si>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</si>
  <si>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</si>
  <si>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</si>
  <si>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</si>
  <si>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</si>
  <si>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</si>
  <si>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</si>
  <si>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</si>
  <si>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</si>
  <si>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</si>
  <si>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</si>
  <si>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</si>
  <si>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</si>
  <si>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</si>
  <si>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</si>
  <si>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</si>
  <si>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</si>
  <si>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</si>
  <si>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</si>
  <si>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</si>
  <si>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</si>
  <si>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</si>
  <si>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</si>
  <si>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</si>
  <si>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</si>
  <si>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</si>
  <si>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</si>
  <si>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</si>
  <si>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</si>
  <si>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</si>
  <si>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</si>
  <si>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</si>
  <si>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</si>
  <si>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</si>
  <si>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</si>
  <si>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</si>
  <si>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</si>
  <si>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</si>
  <si>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</si>
  <si>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</si>
  <si>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</si>
  <si>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</si>
  <si>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</si>
  <si>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</si>
  <si>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</si>
  <si>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</si>
  <si>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</si>
  <si>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</si>
  <si>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</si>
  <si>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</si>
  <si>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</si>
  <si>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</si>
  <si>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</si>
  <si>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</si>
  <si>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</si>
  <si>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</si>
  <si>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</si>
  <si>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</si>
  <si>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</si>
  <si>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</si>
  <si>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</si>
  <si>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</si>
  <si>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</si>
  <si>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</si>
  <si>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</si>
  <si>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</si>
  <si>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</si>
  <si>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</si>
  <si>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</si>
  <si>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</si>
  <si>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</si>
  <si>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</si>
  <si>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</si>
  <si>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</si>
  <si>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</si>
  <si>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</si>
  <si>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</si>
  <si>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</si>
  <si>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</si>
  <si>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</si>
  <si>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</si>
  <si>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</si>
  <si>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</si>
  <si>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</si>
  <si>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</si>
  <si>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</si>
  <si>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</si>
  <si>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</si>
  <si>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</si>
  <si>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</si>
  <si>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</si>
  <si>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</si>
  <si>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</si>
  <si>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</si>
  <si>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</si>
  <si>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</si>
  <si>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</si>
  <si>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</si>
  <si>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</si>
  <si>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</si>
  <si>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</si>
  <si>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</si>
  <si>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</si>
  <si>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</si>
  <si>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</si>
  <si>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</si>
  <si>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</si>
  <si>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</si>
  <si>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</si>
  <si>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</si>
  <si>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</si>
  <si>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</si>
  <si>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</si>
  <si>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</si>
  <si>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</si>
  <si>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</si>
  <si>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</si>
  <si>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</si>
  <si>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</si>
  <si>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</si>
  <si>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</si>
  <si>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</si>
  <si>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</si>
  <si>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</si>
  <si>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</si>
  <si>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</si>
  <si>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</si>
  <si>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</si>
  <si>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</si>
  <si>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</si>
  <si>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</si>
  <si>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</si>
  <si>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</si>
  <si>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</si>
  <si>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</si>
  <si>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</si>
  <si>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</si>
  <si>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</si>
  <si>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</si>
  <si>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</si>
  <si>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</si>
  <si>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</si>
  <si>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</si>
  <si>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</si>
  <si>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</si>
  <si>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</si>
  <si>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</si>
  <si>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</si>
  <si>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</si>
  <si>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</si>
  <si>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</si>
  <si>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</si>
  <si>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</si>
  <si>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</si>
  <si>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</si>
  <si>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</si>
  <si>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</si>
  <si>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</si>
  <si>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</si>
  <si>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</si>
  <si>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</si>
  <si>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</si>
  <si>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</si>
  <si>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</si>
  <si>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</si>
  <si>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</si>
  <si>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</si>
  <si>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</si>
  <si>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</si>
  <si>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</si>
  <si>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</si>
  <si>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</si>
  <si>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</si>
  <si>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</si>
  <si>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</si>
  <si>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</si>
  <si>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</si>
  <si>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</si>
  <si>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</si>
  <si>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</si>
  <si>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</si>
  <si>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</si>
  <si>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</si>
  <si>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</si>
  <si>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</si>
  <si>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</si>
  <si>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</si>
  <si>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</si>
  <si>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</si>
  <si>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</si>
  <si>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</si>
  <si>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</si>
  <si>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</si>
  <si>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</si>
  <si>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</si>
  <si>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</si>
  <si>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</si>
  <si>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</si>
  <si>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</si>
  <si>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</si>
  <si>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</si>
  <si>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</si>
  <si>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</si>
  <si>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</si>
  <si>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</si>
  <si>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</si>
  <si>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</si>
  <si>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</si>
  <si>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</si>
  <si>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</si>
  <si>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</si>
  <si>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</si>
  <si>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</si>
  <si>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</si>
  <si>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</si>
  <si>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</si>
  <si>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</si>
  <si>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</si>
  <si>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</si>
  <si>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</si>
  <si>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</si>
  <si>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</si>
  <si>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</si>
  <si>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</si>
  <si>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</si>
  <si>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</si>
  <si>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</si>
  <si>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</si>
  <si>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</si>
  <si>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</si>
  <si>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</si>
  <si>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</si>
  <si>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</si>
  <si>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</si>
  <si>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</si>
  <si>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</si>
  <si>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</si>
  <si>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</si>
  <si>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</si>
  <si>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</si>
  <si>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</si>
  <si>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</si>
  <si>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</si>
  <si>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</si>
  <si>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</si>
  <si>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</si>
  <si>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</si>
  <si>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</si>
  <si>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</si>
  <si>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</si>
  <si>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</si>
  <si>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</si>
  <si>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</si>
  <si>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</si>
  <si>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</si>
  <si>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</si>
  <si>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</si>
  <si>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</si>
  <si>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</si>
  <si>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</si>
  <si>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</si>
  <si>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</si>
  <si>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</si>
  <si>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</si>
  <si>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</si>
  <si>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</si>
  <si>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</si>
  <si>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</si>
  <si>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</si>
  <si>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</si>
  <si>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</si>
  <si>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</si>
  <si>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</si>
  <si>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</si>
  <si>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</si>
  <si>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</si>
  <si>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</si>
  <si>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</si>
  <si>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</si>
  <si>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</si>
  <si>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</si>
  <si>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</si>
  <si>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</si>
  <si>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</si>
  <si>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</si>
  <si>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</si>
  <si>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</si>
  <si>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</si>
  <si>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</si>
  <si>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</si>
  <si>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</si>
  <si>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</si>
  <si>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</si>
  <si>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</si>
  <si>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</si>
  <si>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</si>
  <si>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</si>
  <si>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</si>
  <si>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</si>
  <si>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</si>
  <si>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</si>
  <si>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</si>
  <si>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</si>
  <si>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</si>
  <si>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</si>
  <si>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</si>
  <si>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</si>
  <si>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</si>
  <si>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</si>
  <si>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</si>
  <si>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</si>
  <si>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</si>
  <si>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</si>
  <si>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</si>
  <si>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</si>
  <si>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</si>
  <si>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</si>
  <si>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</si>
  <si>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</si>
  <si>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</si>
  <si>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</si>
  <si>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</si>
  <si>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</si>
  <si>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</si>
  <si>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</si>
  <si>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</si>
  <si>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</si>
  <si>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</si>
  <si>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</si>
  <si>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</si>
  <si>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</si>
  <si>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</si>
  <si>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</si>
  <si>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</si>
  <si>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</si>
  <si>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</si>
  <si>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</si>
  <si>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</si>
  <si>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</si>
  <si>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</si>
  <si>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</si>
  <si>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</si>
  <si>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</si>
  <si>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</si>
  <si>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</si>
  <si>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</si>
  <si>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</si>
  <si>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</si>
  <si>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</si>
  <si>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</si>
  <si>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</si>
  <si>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</si>
  <si>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</si>
  <si>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</si>
  <si>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</si>
  <si>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</si>
  <si>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</si>
  <si>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</si>
  <si>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</si>
  <si>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</si>
  <si>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</si>
  <si>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</si>
  <si>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</si>
  <si>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</si>
  <si>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</si>
  <si>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</si>
  <si>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</si>
  <si>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</si>
  <si>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</si>
  <si>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</si>
  <si>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</si>
  <si>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</si>
  <si>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</si>
  <si>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</si>
  <si>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</si>
  <si>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</si>
  <si>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</si>
  <si>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</si>
  <si>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</si>
  <si>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</si>
  <si>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</si>
  <si>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</si>
  <si>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</si>
  <si>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</si>
  <si>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</si>
  <si>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</si>
  <si>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</si>
  <si>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</si>
  <si>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</si>
  <si>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</si>
  <si>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</si>
  <si>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</si>
  <si>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</si>
  <si>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</si>
  <si>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</si>
  <si>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</si>
  <si>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</si>
  <si>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</si>
  <si>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</si>
  <si>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</si>
  <si>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</si>
  <si>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</si>
  <si>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</si>
  <si>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</si>
  <si>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</si>
  <si>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</si>
  <si>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</si>
  <si>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</si>
  <si>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</si>
  <si>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</si>
  <si>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</si>
  <si>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</si>
  <si>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</si>
  <si>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</si>
  <si>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</si>
  <si>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</si>
  <si>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</si>
  <si>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</si>
  <si>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</si>
  <si>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</si>
  <si>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</si>
  <si>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</si>
  <si>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</si>
  <si>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</si>
  <si>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</si>
  <si>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</si>
  <si>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</si>
  <si>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</si>
  <si>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</si>
  <si>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</si>
  <si>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</si>
  <si>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</si>
  <si>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</si>
  <si>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</si>
  <si>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</si>
  <si>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</si>
  <si>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</si>
  <si>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</si>
  <si>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</si>
  <si>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</si>
  <si>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</si>
  <si>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</si>
  <si>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</si>
  <si>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</si>
  <si>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</si>
  <si>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</si>
  <si>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</si>
  <si>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</si>
  <si>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</si>
  <si>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</si>
  <si>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</si>
  <si>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</si>
  <si>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</si>
  <si>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</si>
  <si>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</si>
  <si>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</si>
  <si>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</si>
  <si>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</si>
  <si>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</si>
  <si>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</si>
  <si>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</si>
  <si>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</si>
  <si>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</si>
  <si>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</si>
  <si>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</si>
  <si>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</si>
  <si>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</si>
  <si>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</si>
  <si>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</si>
  <si>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</si>
  <si>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</si>
  <si>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</si>
  <si>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</si>
  <si>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</si>
  <si>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</si>
  <si>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</si>
  <si>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</si>
  <si>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</si>
  <si>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</si>
  <si>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</si>
  <si>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</si>
  <si>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</si>
  <si>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</si>
  <si>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</si>
  <si>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</si>
  <si>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</si>
  <si>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</si>
  <si>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</si>
  <si>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</si>
  <si>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</si>
  <si>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</si>
  <si>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</si>
  <si>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</si>
  <si>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</si>
  <si>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</si>
  <si>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</si>
  <si>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</si>
  <si>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</si>
  <si>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</si>
  <si>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</si>
  <si>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</si>
  <si>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</si>
  <si>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</si>
  <si>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</si>
  <si>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</si>
  <si>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</si>
  <si>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</si>
  <si>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</si>
  <si>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</si>
  <si>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</si>
  <si>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</si>
  <si>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</si>
  <si>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</si>
  <si>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</si>
  <si>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</si>
  <si>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</si>
  <si>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</si>
  <si>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</si>
  <si>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</si>
  <si>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</si>
  <si>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</si>
  <si>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</si>
  <si>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</si>
  <si>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</si>
  <si>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</si>
  <si>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</si>
  <si>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</si>
  <si>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</si>
  <si>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</si>
  <si>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</si>
  <si>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</si>
  <si>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</si>
  <si>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</si>
  <si>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</si>
  <si>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</si>
  <si>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</si>
  <si>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</si>
  <si>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</si>
  <si>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</si>
  <si>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</si>
  <si>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</si>
  <si>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</si>
  <si>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</si>
  <si>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</si>
  <si>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</si>
  <si>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</si>
  <si>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</si>
  <si>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</si>
  <si>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</si>
  <si>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</si>
  <si>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</si>
  <si>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</si>
  <si>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</si>
  <si>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</si>
  <si>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</si>
  <si>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</si>
  <si>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</si>
  <si>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</si>
  <si>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</si>
  <si>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</si>
  <si>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</si>
  <si>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</si>
  <si>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</si>
  <si>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</si>
  <si>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</si>
  <si>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</si>
  <si>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</si>
  <si>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</si>
  <si>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</si>
  <si>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</si>
  <si>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</si>
  <si>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</si>
  <si>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</si>
  <si>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</si>
  <si>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</si>
  <si>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</si>
  <si>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</si>
  <si>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</si>
  <si>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</si>
  <si>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</si>
  <si>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</si>
  <si>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</si>
  <si>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</si>
  <si>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</si>
  <si>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</si>
  <si>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</si>
  <si>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</si>
  <si>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</si>
  <si>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</si>
  <si>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</si>
  <si>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</si>
  <si>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</si>
  <si>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</si>
  <si>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</si>
  <si>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</si>
  <si>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</si>
  <si>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</si>
  <si>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</si>
  <si>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</si>
  <si>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</si>
  <si>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</si>
  <si>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</si>
  <si>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</si>
  <si>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</si>
  <si>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</si>
  <si>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</si>
  <si>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</si>
  <si>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</si>
  <si>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</si>
  <si>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</si>
  <si>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</si>
  <si>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</si>
  <si>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</si>
  <si>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</si>
  <si>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</si>
  <si>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</si>
  <si>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</si>
  <si>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</si>
  <si>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</si>
  <si>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</si>
  <si>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</si>
  <si>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</si>
  <si>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</si>
  <si>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</si>
  <si>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</si>
  <si>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</si>
  <si>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</si>
  <si>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</si>
  <si>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</si>
  <si>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</si>
  <si>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</si>
  <si>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</si>
  <si>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</si>
  <si>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</si>
  <si>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</si>
  <si>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</si>
  <si>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</si>
  <si>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</si>
  <si>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</si>
  <si>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</si>
  <si>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</si>
  <si>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</si>
  <si>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</si>
  <si>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</si>
  <si>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</si>
  <si>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</si>
  <si>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</si>
  <si>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</si>
  <si>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</si>
  <si>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</si>
  <si>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</si>
  <si>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</si>
  <si>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</si>
  <si>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</si>
  <si>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</si>
  <si>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</si>
  <si>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</si>
  <si>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</si>
  <si>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</si>
  <si>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</si>
  <si>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</si>
  <si>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</si>
  <si>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</si>
  <si>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</si>
  <si>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</si>
  <si>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</si>
  <si>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</si>
  <si>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</si>
  <si>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</si>
  <si>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</si>
  <si>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</si>
  <si>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</si>
  <si>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</si>
  <si>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</si>
  <si>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</si>
  <si>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</si>
  <si>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</si>
  <si>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</si>
  <si>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</si>
  <si>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</si>
  <si>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</si>
  <si>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</si>
  <si>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</si>
  <si>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</si>
  <si>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</si>
  <si>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</si>
  <si>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</si>
  <si>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</si>
  <si>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</si>
  <si>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</si>
  <si>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</si>
  <si>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</si>
  <si>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</si>
  <si>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</si>
  <si>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</si>
  <si>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</si>
  <si>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</si>
  <si>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</si>
  <si>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</si>
  <si>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</si>
  <si>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</si>
  <si>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</si>
  <si>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</si>
  <si>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</si>
  <si>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</si>
  <si>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</si>
  <si>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</si>
  <si>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</si>
  <si>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</si>
  <si>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</si>
  <si>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</si>
  <si>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</si>
  <si>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</si>
  <si>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</si>
  <si>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</si>
  <si>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</si>
  <si>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</si>
  <si>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</si>
  <si>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</si>
  <si>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</si>
  <si>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</si>
  <si>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</si>
  <si>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</si>
  <si>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</si>
  <si>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</si>
  <si>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</si>
  <si>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</si>
  <si>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</si>
  <si>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</si>
  <si>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</si>
  <si>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</si>
  <si>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</si>
  <si>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</si>
  <si>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</si>
  <si>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</si>
  <si>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</si>
  <si>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</si>
  <si>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</si>
  <si>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</si>
  <si>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</si>
  <si>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</si>
  <si>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</si>
  <si>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</si>
  <si>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</si>
  <si>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</si>
  <si>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</si>
  <si>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</si>
  <si>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</si>
  <si>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</si>
  <si>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</si>
  <si>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</si>
  <si>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</si>
  <si>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</si>
  <si>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</si>
  <si>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</si>
  <si>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</si>
  <si>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</si>
  <si>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</si>
  <si>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</si>
  <si>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</si>
  <si>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</si>
  <si>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</si>
  <si>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</si>
  <si>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</si>
  <si>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</si>
  <si>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</si>
  <si>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</si>
  <si>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</si>
  <si>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</si>
  <si>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</si>
  <si>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</si>
  <si>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</si>
  <si>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</si>
  <si>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</si>
  <si>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</si>
  <si>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</si>
  <si>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</si>
  <si>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</si>
  <si>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</si>
  <si>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</si>
  <si>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</si>
  <si>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</si>
  <si>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</si>
  <si>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</si>
  <si>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</si>
  <si>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</si>
  <si>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</si>
  <si>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</si>
  <si>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</si>
  <si>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</si>
  <si>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</si>
  <si>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</si>
  <si>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</si>
  <si>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</si>
  <si>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</si>
  <si>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</si>
  <si>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</si>
  <si>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</si>
  <si>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</si>
  <si>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</si>
  <si>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</si>
  <si>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</si>
  <si>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</si>
  <si>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</si>
  <si>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</si>
  <si>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</si>
  <si>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</si>
  <si>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</si>
  <si>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</si>
  <si>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</si>
  <si>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</si>
  <si>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</si>
  <si>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</si>
  <si>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</si>
  <si>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</si>
  <si>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</si>
  <si>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</si>
  <si>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</si>
  <si>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</si>
  <si>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</si>
  <si>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</si>
  <si>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</si>
  <si>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</si>
  <si>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</si>
  <si>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</si>
  <si>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</si>
  <si>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</si>
  <si>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</si>
  <si>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</si>
  <si>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</si>
  <si>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</si>
  <si>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</si>
  <si>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</si>
  <si>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</si>
  <si>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</si>
  <si>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</si>
  <si>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</si>
  <si>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</si>
  <si>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</si>
  <si>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</si>
  <si>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</si>
  <si>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</si>
  <si>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</si>
  <si>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</si>
  <si>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</si>
  <si>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</si>
  <si>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</si>
  <si>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</si>
  <si>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</si>
  <si>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</si>
  <si>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</si>
  <si>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</si>
  <si>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</si>
  <si>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</si>
  <si>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</si>
  <si>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</si>
  <si>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</si>
  <si>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</si>
  <si>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</si>
  <si>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</si>
  <si>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</si>
  <si>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</si>
  <si>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</si>
  <si>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</si>
  <si>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</si>
  <si>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</si>
  <si>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</si>
  <si>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</si>
  <si>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</si>
  <si>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</si>
  <si>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</si>
  <si>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</si>
  <si>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</si>
  <si>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</si>
  <si>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</si>
  <si>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</si>
  <si>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</si>
  <si>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</si>
  <si>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</si>
  <si>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</si>
  <si>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</si>
  <si>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</si>
  <si>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</si>
  <si>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</si>
  <si>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</si>
  <si>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</si>
  <si>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</si>
  <si>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</si>
  <si>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</si>
  <si>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</si>
  <si>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</si>
  <si>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</si>
  <si>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</si>
  <si>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</si>
  <si>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</si>
  <si>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</si>
  <si>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</si>
  <si>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</si>
  <si>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</si>
  <si>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</si>
  <si>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</si>
  <si>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</si>
  <si>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</si>
  <si>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</si>
  <si>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</si>
  <si>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</si>
  <si>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</si>
  <si>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</si>
  <si>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</si>
  <si>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</si>
  <si>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</si>
  <si>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</si>
  <si>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</si>
  <si>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</si>
  <si>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</si>
  <si>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</si>
  <si>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</si>
  <si>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</si>
  <si>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</si>
  <si>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</si>
  <si>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</si>
  <si>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</si>
  <si>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</si>
  <si>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</si>
  <si>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</si>
  <si>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</si>
  <si>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</si>
  <si>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</si>
  <si>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</si>
  <si>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</si>
  <si>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</si>
  <si>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</si>
  <si>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</si>
  <si>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</si>
  <si>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</si>
  <si>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</si>
  <si>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</si>
  <si>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</si>
  <si>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</si>
  <si>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</si>
  <si>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</si>
  <si>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</si>
  <si>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</si>
  <si>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</si>
  <si>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</si>
  <si>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</si>
  <si>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</si>
  <si>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</si>
  <si>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</si>
  <si>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</si>
  <si>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</si>
  <si>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</si>
  <si>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</si>
  <si>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</si>
  <si>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</si>
  <si>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</si>
  <si>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</si>
  <si>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</si>
  <si>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</si>
  <si>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</si>
  <si>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</si>
  <si>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</si>
  <si>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</si>
  <si>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</si>
  <si>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</si>
  <si>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</si>
  <si>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</si>
  <si>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</si>
  <si>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</si>
  <si>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</si>
  <si>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</si>
  <si>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</si>
  <si>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</si>
  <si>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</si>
  <si>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</si>
  <si>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</si>
  <si>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</si>
  <si>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</si>
  <si>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</si>
  <si>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</si>
  <si>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</si>
  <si>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</si>
  <si>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</si>
  <si>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</si>
  <si>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</si>
  <si>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</si>
  <si>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</si>
  <si>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</si>
  <si>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</si>
  <si>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</si>
  <si>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</si>
  <si>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</si>
  <si>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</si>
  <si>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</si>
  <si>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</si>
  <si>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</si>
  <si>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</si>
  <si>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</si>
  <si>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</si>
  <si>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</si>
  <si>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</si>
  <si>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</si>
  <si>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</si>
  <si>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</si>
  <si>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</si>
  <si>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</si>
  <si>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</si>
  <si>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</si>
  <si>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</si>
  <si>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</si>
  <si>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</si>
  <si>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</si>
  <si>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</si>
  <si>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</si>
  <si>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</si>
  <si>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</si>
  <si>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</si>
  <si>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</si>
  <si>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</si>
  <si>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</si>
  <si>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</si>
  <si>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</si>
  <si>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</si>
  <si>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</si>
  <si>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</si>
  <si>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</si>
  <si>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</si>
  <si>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</si>
  <si>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</si>
  <si>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</si>
  <si>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</si>
  <si>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</si>
  <si>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</si>
  <si>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</si>
  <si>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</si>
  <si>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</si>
  <si>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</si>
  <si>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</si>
  <si>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</si>
  <si>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</si>
  <si>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</si>
  <si>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</si>
  <si>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</si>
  <si>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</si>
  <si>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</si>
  <si>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</si>
  <si>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</si>
  <si>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</si>
  <si>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</si>
  <si>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</si>
  <si>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</si>
  <si>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</si>
  <si>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</si>
  <si>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</si>
  <si>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</si>
  <si>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</si>
  <si>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</si>
  <si>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</si>
  <si>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</si>
  <si>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</si>
  <si>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</si>
  <si>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</si>
  <si>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</si>
  <si>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</si>
  <si>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</si>
  <si>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</si>
  <si>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</si>
  <si>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</si>
  <si>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</si>
  <si>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</si>
  <si>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</si>
  <si>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</si>
  <si>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</si>
  <si>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</si>
  <si>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</si>
  <si>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</si>
  <si>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</si>
  <si>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</si>
  <si>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</si>
  <si>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</si>
  <si>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</si>
  <si>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</si>
  <si>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</si>
  <si>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</si>
  <si>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</si>
  <si>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</si>
  <si>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</si>
  <si>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</si>
  <si>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</si>
  <si>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</si>
  <si>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</si>
  <si>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</si>
  <si>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</si>
  <si>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</si>
  <si>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</si>
  <si>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</si>
  <si>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</si>
  <si>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</si>
  <si>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</si>
  <si>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</si>
  <si>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</si>
  <si>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</si>
  <si>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</si>
  <si>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</si>
  <si>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</si>
  <si>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</si>
  <si>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</si>
  <si>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</si>
  <si>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</si>
  <si>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</si>
  <si>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</si>
  <si>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</si>
  <si>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</si>
  <si>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</si>
  <si>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</si>
  <si>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</si>
  <si>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</si>
  <si>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</si>
  <si>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</si>
  <si>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</si>
  <si>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</si>
  <si>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</si>
  <si>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</si>
  <si>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</si>
  <si>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</si>
  <si>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</si>
  <si>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</si>
  <si>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</si>
  <si>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</si>
  <si>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</si>
  <si>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</si>
  <si>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</si>
  <si>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</si>
  <si>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</si>
  <si>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</si>
  <si>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</si>
  <si>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</si>
  <si>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</si>
  <si>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</si>
  <si>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</si>
  <si>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</si>
  <si>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</si>
  <si>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</si>
  <si>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</si>
  <si>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</si>
  <si>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</si>
  <si>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</si>
  <si>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</si>
  <si>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</si>
  <si>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</si>
  <si>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</si>
  <si>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</si>
  <si>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</si>
  <si>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</si>
  <si>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</si>
  <si>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</si>
  <si>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</si>
  <si>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</si>
  <si>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</si>
  <si>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</si>
  <si>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</si>
  <si>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</si>
  <si>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</si>
  <si>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</si>
  <si>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</si>
  <si>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</si>
  <si>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</si>
  <si>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</si>
  <si>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</si>
  <si>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</si>
  <si>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</si>
  <si>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</si>
  <si>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</si>
  <si>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</si>
  <si>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</si>
  <si>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</si>
  <si>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</si>
  <si>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</si>
  <si>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</si>
  <si>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</si>
  <si>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</si>
  <si>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</si>
  <si>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</si>
  <si>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</si>
  <si>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</si>
  <si>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</si>
  <si>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</si>
  <si>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</si>
  <si>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</si>
  <si>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</si>
  <si>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</si>
  <si>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</si>
  <si>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</si>
  <si>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</si>
  <si>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</si>
  <si>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</si>
  <si>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</si>
  <si>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</si>
  <si>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</si>
  <si>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</si>
  <si>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</si>
  <si>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</si>
  <si>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</si>
  <si>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</si>
  <si>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</si>
  <si>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</si>
  <si>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</si>
  <si>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</si>
  <si>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</si>
  <si>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</si>
  <si>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</si>
  <si>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</si>
  <si>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</si>
  <si>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</si>
  <si>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</si>
  <si>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</si>
  <si>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</si>
  <si>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</si>
  <si>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</si>
  <si>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</si>
  <si>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</si>
  <si>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</si>
  <si>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</si>
  <si>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</si>
  <si>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</si>
  <si>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</si>
  <si>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</si>
  <si>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</si>
  <si>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</si>
  <si>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</si>
  <si>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</si>
  <si>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</si>
  <si>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</si>
  <si>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</si>
  <si>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</si>
  <si>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</si>
  <si>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</si>
  <si>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</si>
  <si>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</si>
  <si>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</si>
  <si>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</si>
  <si>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</si>
  <si>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</si>
  <si>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</si>
  <si>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</si>
  <si>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</si>
  <si>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</si>
  <si>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</si>
  <si>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</si>
  <si>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</si>
  <si>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</si>
  <si>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</si>
  <si>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</si>
  <si>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</si>
  <si>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</si>
  <si>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</si>
  <si>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</si>
  <si>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</si>
  <si>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</si>
  <si>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</si>
  <si>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</si>
  <si>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</si>
  <si>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</si>
  <si>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</si>
  <si>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</si>
  <si>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</si>
  <si>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</si>
  <si>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</si>
  <si>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</si>
  <si>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</si>
  <si>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</si>
  <si>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</si>
  <si>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</si>
  <si>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</si>
  <si>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</si>
  <si>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</si>
  <si>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</si>
  <si>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</si>
  <si>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</si>
  <si>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</si>
  <si>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</si>
  <si>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</si>
  <si>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</si>
  <si>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</si>
  <si>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</si>
  <si>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</si>
  <si>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</si>
  <si>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</si>
  <si>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</si>
  <si>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</si>
  <si>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</si>
  <si>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</si>
  <si>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</si>
  <si>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</si>
  <si>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</si>
  <si>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</si>
  <si>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</si>
  <si>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</si>
  <si>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</si>
  <si>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</si>
  <si>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</si>
  <si>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</si>
  <si>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</si>
  <si>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</si>
  <si>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</si>
  <si>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</si>
  <si>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</si>
  <si>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</si>
  <si>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</si>
  <si>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</si>
  <si>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</si>
  <si>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</si>
  <si>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</si>
  <si>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</si>
  <si>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</si>
  <si>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</si>
  <si>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</si>
  <si>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</si>
  <si>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</si>
  <si>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</si>
  <si>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</si>
  <si>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</si>
  <si>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</si>
  <si>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</si>
  <si>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</si>
  <si>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</si>
  <si>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</si>
  <si>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</si>
  <si>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</si>
  <si>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</si>
  <si>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</si>
  <si>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</si>
  <si>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</si>
  <si>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</si>
  <si>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</si>
  <si>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</si>
  <si>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</si>
  <si>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</si>
  <si>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</si>
  <si>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</si>
  <si>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</si>
  <si>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</si>
  <si>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</si>
  <si>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</si>
  <si>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</si>
  <si>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</si>
  <si>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</si>
  <si>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</si>
  <si>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</si>
  <si>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</si>
  <si>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</si>
  <si>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</si>
  <si>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</si>
  <si>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</si>
  <si>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</si>
  <si>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</si>
  <si>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</si>
  <si>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</si>
  <si>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</si>
  <si>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</si>
  <si>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</si>
  <si>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</si>
  <si>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</si>
  <si>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</si>
  <si>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</si>
  <si>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</si>
  <si>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</si>
  <si>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</si>
  <si>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</si>
  <si>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</si>
  <si>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</si>
  <si>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</si>
  <si>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</si>
  <si>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</si>
  <si>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</si>
  <si>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</si>
  <si>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</si>
  <si>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</si>
  <si>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</si>
  <si>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</si>
  <si>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</si>
  <si>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</si>
  <si>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</si>
  <si>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</si>
  <si>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</si>
  <si>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</si>
  <si>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</si>
  <si>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</si>
  <si>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</si>
  <si>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</si>
  <si>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</si>
  <si>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</si>
  <si>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</si>
  <si>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</si>
  <si>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</si>
  <si>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</si>
  <si>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</si>
  <si>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</si>
  <si>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</si>
  <si>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</si>
  <si>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</si>
  <si>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</si>
  <si>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</si>
  <si>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</si>
  <si>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</si>
  <si>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</si>
  <si>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</si>
  <si>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</si>
  <si>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</si>
  <si>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</si>
  <si>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</si>
  <si>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</si>
  <si>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</si>
  <si>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</si>
  <si>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</si>
  <si>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</si>
  <si>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</si>
  <si>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</si>
  <si>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</si>
  <si>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</si>
  <si>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</si>
  <si>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</si>
  <si>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</si>
  <si>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</si>
  <si>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</si>
  <si>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</si>
  <si>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</si>
  <si>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</si>
  <si>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</si>
  <si>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</si>
  <si>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</si>
  <si>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</si>
  <si>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</si>
  <si>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</si>
  <si>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</si>
  <si>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</si>
  <si>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</si>
  <si>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</si>
  <si>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</si>
  <si>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</si>
  <si>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</si>
  <si>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</si>
  <si>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</si>
  <si>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</si>
  <si>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</si>
  <si>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</si>
  <si>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</si>
  <si>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</si>
  <si>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</si>
  <si>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</si>
  <si>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</si>
  <si>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</si>
  <si>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</si>
  <si>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</si>
  <si>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</si>
  <si>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</si>
  <si>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</si>
  <si>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</si>
  <si>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</si>
  <si>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</si>
  <si>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</si>
  <si>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</si>
  <si>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</si>
  <si>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</si>
  <si>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</si>
  <si>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</si>
  <si>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</si>
  <si>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</si>
  <si>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</si>
  <si>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</si>
  <si>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</si>
  <si>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</si>
  <si>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</si>
  <si>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</si>
  <si>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</si>
  <si>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</si>
  <si>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</si>
  <si>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</si>
  <si>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</si>
  <si>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</si>
  <si>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</si>
  <si>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</si>
  <si>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</si>
  <si>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</si>
  <si>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</si>
  <si>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</si>
  <si>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</si>
  <si>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</si>
  <si>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</si>
  <si>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</si>
  <si>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</si>
  <si>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</si>
  <si>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</si>
  <si>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</si>
  <si>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</si>
  <si>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</si>
  <si>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</si>
  <si>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</si>
  <si>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</si>
  <si>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</si>
  <si>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</si>
  <si>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</si>
  <si>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</si>
  <si>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</si>
  <si>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</si>
  <si>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</si>
  <si>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</si>
  <si>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</si>
  <si>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</si>
  <si>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</si>
  <si>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</si>
  <si>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</si>
  <si>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</si>
  <si>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</si>
  <si>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</si>
  <si>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</si>
  <si>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</si>
  <si>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</si>
  <si>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</si>
  <si>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</si>
  <si>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</si>
  <si>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</si>
  <si>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</si>
  <si>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</si>
  <si>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</si>
  <si>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</si>
  <si>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</si>
  <si>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</si>
  <si>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</si>
  <si>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</si>
  <si>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</si>
  <si>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</si>
  <si>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</si>
  <si>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</si>
  <si>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</si>
  <si>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</si>
  <si>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</si>
  <si>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</si>
  <si>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</si>
  <si>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</si>
  <si>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</si>
  <si>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</si>
  <si>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</si>
  <si>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</si>
  <si>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</si>
  <si>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</si>
  <si>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</si>
  <si>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</si>
  <si>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</si>
  <si>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</si>
  <si>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</si>
  <si>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</si>
  <si>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</si>
  <si>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</si>
  <si>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</si>
  <si>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</si>
  <si>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</si>
  <si>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</si>
  <si>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</si>
  <si>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</si>
  <si>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</si>
  <si>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</si>
  <si>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</si>
  <si>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</si>
  <si>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</si>
  <si>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</si>
  <si>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</si>
  <si>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</si>
  <si>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</si>
  <si>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</si>
  <si>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</si>
  <si>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</si>
  <si>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</si>
  <si>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</si>
  <si>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</si>
  <si>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</si>
  <si>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</si>
  <si>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</si>
  <si>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</si>
  <si>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</si>
  <si>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</si>
  <si>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</si>
  <si>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</si>
  <si>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</si>
  <si>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</si>
  <si>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</si>
  <si>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</si>
  <si>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</si>
  <si>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</si>
  <si>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</si>
  <si>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</si>
  <si>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</si>
  <si>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</si>
  <si>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</si>
  <si>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</si>
  <si>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</si>
  <si>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</si>
  <si>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</si>
  <si>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</si>
  <si>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</si>
  <si>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</si>
  <si>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</si>
  <si>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</si>
  <si>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</si>
  <si>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</si>
  <si>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</si>
  <si>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</si>
  <si>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</si>
  <si>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</si>
  <si>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</si>
  <si>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</si>
  <si>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</si>
  <si>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</si>
  <si>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</si>
  <si>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</si>
  <si>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</si>
  <si>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</si>
  <si>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</si>
  <si>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</si>
  <si>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</si>
  <si>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</si>
  <si>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</si>
  <si>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</si>
  <si>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</si>
  <si>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</si>
  <si>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</si>
  <si>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</si>
  <si>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</si>
  <si>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</si>
  <si>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</si>
  <si>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</si>
  <si>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</si>
  <si>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</si>
  <si>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</si>
  <si>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</si>
  <si>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</si>
  <si>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</si>
  <si>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</si>
  <si>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</si>
  <si>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</si>
  <si>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</si>
  <si>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</si>
  <si>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</si>
  <si>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</si>
  <si>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</si>
  <si>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</si>
  <si>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</si>
  <si>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</si>
  <si>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</si>
  <si>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</si>
  <si>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</si>
  <si>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</si>
  <si>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</si>
  <si>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</si>
  <si>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</si>
  <si>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</si>
  <si>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</si>
  <si>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</si>
  <si>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</si>
  <si>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</si>
  <si>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</si>
  <si>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</si>
  <si>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</si>
  <si>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</si>
  <si>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</si>
  <si>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</si>
  <si>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</si>
  <si>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</si>
  <si>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</si>
  <si>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</si>
  <si>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</si>
  <si>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</si>
  <si>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</si>
  <si>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</si>
  <si>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</si>
  <si>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</si>
  <si>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</si>
  <si>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</si>
  <si>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</si>
  <si>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</si>
  <si>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</si>
  <si>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</si>
  <si>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</si>
  <si>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</si>
  <si>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</si>
  <si>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</si>
  <si>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</si>
  <si>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</si>
  <si>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</si>
  <si>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</si>
  <si>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</si>
  <si>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</si>
  <si>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</si>
  <si>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</si>
  <si>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</si>
  <si>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</si>
  <si>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</si>
  <si>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</si>
  <si>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</si>
  <si>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</si>
  <si>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</si>
  <si>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</si>
  <si>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</si>
  <si>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</si>
  <si>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</si>
  <si>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</si>
  <si>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</si>
  <si>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</si>
  <si>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</si>
  <si>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</si>
  <si>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</si>
  <si>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</si>
  <si>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</si>
  <si>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</si>
  <si>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</si>
  <si>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</si>
  <si>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</si>
  <si>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</si>
  <si>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</si>
  <si>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</si>
  <si>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</si>
  <si>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</si>
  <si>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</si>
  <si>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</si>
  <si>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</si>
  <si>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</si>
  <si>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</si>
  <si>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</si>
  <si>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</si>
  <si>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</si>
  <si>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</si>
  <si>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</si>
  <si>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</si>
  <si>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</si>
  <si>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</si>
  <si>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</si>
  <si>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</si>
  <si>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</si>
  <si>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</si>
  <si>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</si>
  <si>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</si>
  <si>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</si>
  <si>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</si>
  <si>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</si>
  <si>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</si>
  <si>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</si>
  <si>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</si>
  <si>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</si>
  <si>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</si>
  <si>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</si>
  <si>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</si>
  <si>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</si>
  <si>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</si>
  <si>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</si>
  <si>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</si>
  <si>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</si>
  <si>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</si>
  <si>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</si>
  <si>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</si>
  <si>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</si>
  <si>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</si>
  <si>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</si>
  <si>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</si>
  <si>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</si>
  <si>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</si>
  <si>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</si>
  <si>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</si>
  <si>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</si>
  <si>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</si>
  <si>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</si>
  <si>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</si>
  <si>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</si>
  <si>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</si>
  <si>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</si>
  <si>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</si>
  <si>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</si>
  <si>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</si>
  <si>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</si>
  <si>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</si>
  <si>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</si>
  <si>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</si>
  <si>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</si>
  <si>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</si>
  <si>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</si>
  <si>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</si>
  <si>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</si>
  <si>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</si>
  <si>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</si>
  <si>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</si>
  <si>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</si>
  <si>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</si>
  <si>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</si>
  <si>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</si>
  <si>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</si>
  <si>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</si>
  <si>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</si>
  <si>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</si>
  <si>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</si>
  <si>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</si>
  <si>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</si>
  <si>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</si>
  <si>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</si>
  <si>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</si>
  <si>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</si>
  <si>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</si>
  <si>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</si>
  <si>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</si>
  <si>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</si>
  <si>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</si>
  <si>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</si>
  <si>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</si>
  <si>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</si>
  <si>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</si>
  <si>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</si>
  <si>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</si>
  <si>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</si>
  <si>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</si>
  <si>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</si>
  <si>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</si>
  <si>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</si>
  <si>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</si>
  <si>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</si>
  <si>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</si>
  <si>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</si>
  <si>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</si>
  <si>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</si>
  <si>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</si>
  <si>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</si>
  <si>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</si>
  <si>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</si>
  <si>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</si>
  <si>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</si>
  <si>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</si>
  <si>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</si>
  <si>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</si>
  <si>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</si>
  <si>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</si>
  <si>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</si>
  <si>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</si>
  <si>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</si>
  <si>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</si>
  <si>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</si>
  <si>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</si>
  <si>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</si>
  <si>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</si>
  <si>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</si>
  <si>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</si>
  <si>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</si>
  <si>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</si>
  <si>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</si>
  <si>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</si>
  <si>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</si>
  <si>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</si>
  <si>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</si>
  <si>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</si>
  <si>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</si>
  <si>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</si>
  <si>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</si>
  <si>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</si>
  <si>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</si>
  <si>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</si>
  <si>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</si>
  <si>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</si>
  <si>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</si>
  <si>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</si>
  <si>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</si>
  <si>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</si>
  <si>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</si>
  <si>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</si>
  <si>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</si>
  <si>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</si>
  <si>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</si>
  <si>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</si>
  <si>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</si>
  <si>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</si>
  <si>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</si>
  <si>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</si>
  <si>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</si>
  <si>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</si>
  <si>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</si>
  <si>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</si>
  <si>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</si>
  <si>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</si>
  <si>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</si>
  <si>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</si>
  <si>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</si>
  <si>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</si>
  <si>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</si>
  <si>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</si>
  <si>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</si>
  <si>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</si>
  <si>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</si>
  <si>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</si>
  <si>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</si>
  <si>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</si>
  <si>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</si>
  <si>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</si>
  <si>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</si>
  <si>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</si>
  <si>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</si>
  <si>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</si>
  <si>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</si>
  <si>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</si>
  <si>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</si>
  <si>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</si>
  <si>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</si>
  <si>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</si>
  <si>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</si>
  <si>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</si>
  <si>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</si>
  <si>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</si>
  <si>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</si>
  <si>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</si>
  <si>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</si>
  <si>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</si>
  <si>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</si>
  <si>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</si>
  <si>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</si>
  <si>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</si>
  <si>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</si>
  <si>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</si>
  <si>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</si>
  <si>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</si>
  <si>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</si>
  <si>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</si>
  <si>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</si>
  <si>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</si>
  <si>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</si>
  <si>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</si>
  <si>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</si>
  <si>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</si>
  <si>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</si>
  <si>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</si>
  <si>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</si>
  <si>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</si>
  <si>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</si>
  <si>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</si>
  <si>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</si>
  <si>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</si>
  <si>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</si>
  <si>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</si>
  <si>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</si>
  <si>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</si>
  <si>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</si>
  <si>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</si>
  <si>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</si>
  <si>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</si>
  <si>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</si>
  <si>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</si>
  <si>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</si>
  <si>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</si>
  <si>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</si>
  <si>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</si>
  <si>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</si>
  <si>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</si>
  <si>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</si>
  <si>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</si>
  <si>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</si>
  <si>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</si>
  <si>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</si>
  <si>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</si>
  <si>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</si>
  <si>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</si>
  <si>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</si>
  <si>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</si>
  <si>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</si>
  <si>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</si>
  <si>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</si>
  <si>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</si>
  <si>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</si>
  <si>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</si>
  <si>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</si>
  <si>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</si>
  <si>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</si>
  <si>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</si>
  <si>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</si>
  <si>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</si>
  <si>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</si>
  <si>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</si>
  <si>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</si>
  <si>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</si>
  <si>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</si>
  <si>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</si>
  <si>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</si>
  <si>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</si>
  <si>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</si>
  <si>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</si>
  <si>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</si>
  <si>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</si>
  <si>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</si>
  <si>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</si>
  <si>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</si>
  <si>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</si>
  <si>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</si>
  <si>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</si>
  <si>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</si>
  <si>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</si>
  <si>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</si>
  <si>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</si>
  <si>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</si>
  <si>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</si>
  <si>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</si>
  <si>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</si>
  <si>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</si>
  <si>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</si>
  <si>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</si>
  <si>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</si>
  <si>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</si>
  <si>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</si>
  <si>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</si>
  <si>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</si>
  <si>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</si>
  <si>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</si>
  <si>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</si>
  <si>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</si>
  <si>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</si>
  <si>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</si>
  <si>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</si>
  <si>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</si>
  <si>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</si>
  <si>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</si>
  <si>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</si>
  <si>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</si>
  <si>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</si>
  <si>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</si>
  <si>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</si>
  <si>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</si>
  <si>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</si>
  <si>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</si>
  <si>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</si>
  <si>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</si>
  <si>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</si>
  <si>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</si>
  <si>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</si>
  <si>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</si>
  <si>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</si>
  <si>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</si>
  <si>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</si>
  <si>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</si>
  <si>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</si>
  <si>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</si>
  <si>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</si>
  <si>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</si>
  <si>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</si>
  <si>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</si>
  <si>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</si>
  <si>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</si>
  <si>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</si>
  <si>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</si>
  <si>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</si>
  <si>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</si>
  <si>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</si>
  <si>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</si>
  <si>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</si>
  <si>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</si>
  <si>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</si>
  <si>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</si>
  <si>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</si>
  <si>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</si>
  <si>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</si>
  <si>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</si>
  <si>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</si>
  <si>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</si>
  <si>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</si>
  <si>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</si>
  <si>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</si>
  <si>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</si>
  <si>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</si>
  <si>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</si>
  <si>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</si>
  <si>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</si>
  <si>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</si>
  <si>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</si>
  <si>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</si>
  <si>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</si>
  <si>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</si>
  <si>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</si>
  <si>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</si>
  <si>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</si>
  <si>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</si>
  <si>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</si>
  <si>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</si>
  <si>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</si>
  <si>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</si>
  <si>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</si>
  <si>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</si>
  <si>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</si>
  <si>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</si>
  <si>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</si>
  <si>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</si>
  <si>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</si>
  <si>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</si>
  <si>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</si>
  <si>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</si>
  <si>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</si>
  <si>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</si>
  <si>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</si>
  <si>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</si>
  <si>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</si>
  <si>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</si>
  <si>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</si>
  <si>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</si>
  <si>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</si>
  <si>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</si>
  <si>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</si>
  <si>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</si>
  <si>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</si>
  <si>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</si>
  <si>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</si>
  <si>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</si>
  <si>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</si>
  <si>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</si>
  <si>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</si>
  <si>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</si>
  <si>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</si>
  <si>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</si>
  <si>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</si>
  <si>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</si>
  <si>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</si>
  <si>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</si>
  <si>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</si>
  <si>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</si>
  <si>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</si>
  <si>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</si>
  <si>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</si>
  <si>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</si>
  <si>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</si>
  <si>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</si>
  <si>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</si>
  <si>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</si>
  <si>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</si>
  <si>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</si>
  <si>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</si>
  <si>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</si>
  <si>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</si>
  <si>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</si>
  <si>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</si>
  <si>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</si>
  <si>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</si>
  <si>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</si>
  <si>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</si>
  <si>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</si>
  <si>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</si>
  <si>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</si>
  <si>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</si>
  <si>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</si>
  <si>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</si>
  <si>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</si>
  <si>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</si>
  <si>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</si>
  <si>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</si>
  <si>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</si>
  <si>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</si>
  <si>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</si>
  <si>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</si>
  <si>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</si>
  <si>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</si>
  <si>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</si>
  <si>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</si>
  <si>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</si>
  <si>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</si>
  <si>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</si>
  <si>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</si>
  <si>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</si>
  <si>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</si>
  <si>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</si>
  <si>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</si>
  <si>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</si>
  <si>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</si>
  <si>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</si>
  <si>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</si>
  <si>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</si>
  <si>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</si>
  <si>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</si>
  <si>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</si>
  <si>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</si>
  <si>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</si>
  <si>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</si>
  <si>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</si>
  <si>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</si>
  <si>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</si>
  <si>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</si>
  <si>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</si>
  <si>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</si>
  <si>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</si>
  <si>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</si>
  <si>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</si>
  <si>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</si>
  <si>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</si>
  <si>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</si>
  <si>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</si>
  <si>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</si>
  <si>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</si>
  <si>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</si>
  <si>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</si>
  <si>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</si>
  <si>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</si>
  <si>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</si>
  <si>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</si>
  <si>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</si>
  <si>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</si>
  <si>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</si>
  <si>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</si>
  <si>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</si>
  <si>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</si>
  <si>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</si>
  <si>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</si>
  <si>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</si>
  <si>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</si>
  <si>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</si>
  <si>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</si>
  <si>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</si>
  <si>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</si>
  <si>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</si>
  <si>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</si>
  <si>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</si>
  <si>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</si>
  <si>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</si>
  <si>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</si>
  <si>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</si>
  <si>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</si>
  <si>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</si>
  <si>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</si>
  <si>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</si>
  <si>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</si>
  <si>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</si>
  <si>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</si>
  <si>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</si>
  <si>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</si>
  <si>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</si>
  <si>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</si>
  <si>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</si>
  <si>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</si>
  <si>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</si>
  <si>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</si>
  <si>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</si>
  <si>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</si>
  <si>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</si>
  <si>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</si>
  <si>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</si>
  <si>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</si>
  <si>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</si>
  <si>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</si>
  <si>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</si>
  <si>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</si>
  <si>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</si>
  <si>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</si>
  <si>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</si>
  <si>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</si>
  <si>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</si>
  <si>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</si>
  <si>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</si>
  <si>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</si>
  <si>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</si>
  <si>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</si>
  <si>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</si>
  <si>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</si>
  <si>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</si>
  <si>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</si>
  <si>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</si>
  <si>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</si>
  <si>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</si>
  <si>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</si>
  <si>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</si>
  <si>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</si>
  <si>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</si>
  <si>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</si>
  <si>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</si>
  <si>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</si>
  <si>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</si>
  <si>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</si>
  <si>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</si>
  <si>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</si>
  <si>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</si>
  <si>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</si>
  <si>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</si>
  <si>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</si>
  <si>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</si>
  <si>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</si>
  <si>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</si>
  <si>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</si>
  <si>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</si>
  <si>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</si>
  <si>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</si>
  <si>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</si>
  <si>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</si>
  <si>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</si>
  <si>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</si>
  <si>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</si>
  <si>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</si>
  <si>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</si>
  <si>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</si>
  <si>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</si>
  <si>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</si>
  <si>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</si>
  <si>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</si>
  <si>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</si>
  <si>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</si>
  <si>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</si>
  <si>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</si>
  <si>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</si>
  <si>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</si>
  <si>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</si>
  <si>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</si>
  <si>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</si>
  <si>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</si>
  <si>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</si>
  <si>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</si>
  <si>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</si>
  <si>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</si>
  <si>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</si>
  <si>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</si>
  <si>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</si>
  <si>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</si>
  <si>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</si>
  <si>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</si>
  <si>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</si>
  <si>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</si>
  <si>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</si>
  <si>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</si>
  <si>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</si>
  <si>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</si>
  <si>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</si>
  <si>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</si>
  <si>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</si>
  <si>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</si>
  <si>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</si>
  <si>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</si>
  <si>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</si>
  <si>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</si>
  <si>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</si>
  <si>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</si>
  <si>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</si>
  <si>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</si>
  <si>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</si>
  <si>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</si>
  <si>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</si>
  <si>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</si>
  <si>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</si>
  <si>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</si>
  <si>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</si>
  <si>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</si>
  <si>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</si>
  <si>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</si>
  <si>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</si>
  <si>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</si>
  <si>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</si>
  <si>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</si>
  <si>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</si>
  <si>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</si>
  <si>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</si>
  <si>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</si>
  <si>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</si>
  <si>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</si>
  <si>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</si>
  <si>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</si>
  <si>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</si>
  <si>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</si>
  <si>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</si>
  <si>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</si>
  <si>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</si>
  <si>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</si>
  <si>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</si>
  <si>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</si>
  <si>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</si>
  <si>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</si>
  <si>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</si>
  <si>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</si>
  <si>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</si>
  <si>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</si>
  <si>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</si>
  <si>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</si>
  <si>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</si>
  <si>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</si>
  <si>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</si>
  <si>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</si>
  <si>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</si>
  <si>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</si>
  <si>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</si>
  <si>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</si>
  <si>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</si>
  <si>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</si>
  <si>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</si>
  <si>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</si>
  <si>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</si>
  <si>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</si>
  <si>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</si>
  <si>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</si>
  <si>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</si>
  <si>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</si>
  <si>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</si>
  <si>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</si>
  <si>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</si>
  <si>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</si>
  <si>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</si>
  <si>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</si>
  <si>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</si>
  <si>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</si>
  <si>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</si>
  <si>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</si>
  <si>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</si>
  <si>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</si>
  <si>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</si>
  <si>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</si>
  <si>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</si>
  <si>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</si>
  <si>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</si>
  <si>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</si>
  <si>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</si>
  <si>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</si>
  <si>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</si>
  <si>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</si>
  <si>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</si>
  <si>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</si>
  <si>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</si>
  <si>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</si>
  <si>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</si>
  <si>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</si>
  <si>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</si>
  <si>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</si>
  <si>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</si>
  <si>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</si>
  <si>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</si>
  <si>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</si>
  <si>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</si>
  <si>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</si>
  <si>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</si>
  <si>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</si>
  <si>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</si>
  <si>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</si>
  <si>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</si>
  <si>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</si>
  <si>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</si>
  <si>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</si>
  <si>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</si>
  <si>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</si>
  <si>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</si>
  <si>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</si>
  <si>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</si>
  <si>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</si>
  <si>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</si>
  <si>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</si>
  <si>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</si>
  <si>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</si>
  <si>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</si>
  <si>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</si>
  <si>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</si>
  <si>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</si>
  <si>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</si>
  <si>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</si>
  <si>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</si>
  <si>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</si>
  <si>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</si>
  <si>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</si>
  <si>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</si>
  <si>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</si>
  <si>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</si>
  <si>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</si>
  <si>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</si>
  <si>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</si>
  <si>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</si>
  <si>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</si>
  <si>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</si>
  <si>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</si>
  <si>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</si>
  <si>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</si>
  <si>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</si>
  <si>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</si>
  <si>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</si>
  <si>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</si>
  <si>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</si>
  <si>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</si>
  <si>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</si>
  <si>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</si>
  <si>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</si>
  <si>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</si>
  <si>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</si>
  <si>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</si>
  <si>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</si>
  <si>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</si>
  <si>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</si>
  <si>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</si>
  <si>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</si>
  <si>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</si>
  <si>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</si>
  <si>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</si>
  <si>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</si>
  <si>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</si>
  <si>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</si>
  <si>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</si>
  <si>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</si>
  <si>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</si>
  <si>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</si>
  <si>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</si>
  <si>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</si>
  <si>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</si>
  <si>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</si>
  <si>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</si>
  <si>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</si>
  <si>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</si>
  <si>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</si>
  <si>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</si>
  <si>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</si>
  <si>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</si>
  <si>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</si>
  <si>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</si>
  <si>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</si>
  <si>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</si>
  <si>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</si>
  <si>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</si>
  <si>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</si>
  <si>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</si>
  <si>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</si>
  <si>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</si>
  <si>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</si>
  <si>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</si>
  <si>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</si>
  <si>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</si>
  <si>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</si>
  <si>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</si>
  <si>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</si>
  <si>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</si>
  <si>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</si>
  <si>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</si>
  <si>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</si>
  <si>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</si>
  <si>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</si>
  <si>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</si>
  <si>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</si>
  <si>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</si>
  <si>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</si>
  <si>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</si>
  <si>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</si>
  <si>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</si>
  <si>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</si>
  <si>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</si>
  <si>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</si>
  <si>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</si>
  <si>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</si>
  <si>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</si>
  <si>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</si>
  <si>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</si>
  <si>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</si>
  <si>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</si>
  <si>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</si>
  <si>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</si>
  <si>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</si>
  <si>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</si>
  <si>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</si>
  <si>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</si>
  <si>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</si>
  <si>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</si>
  <si>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</si>
  <si>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</si>
  <si>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</si>
  <si>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</si>
  <si>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</si>
  <si>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</si>
  <si>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</si>
  <si>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</si>
  <si>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</si>
  <si>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</si>
  <si>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</si>
  <si>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</si>
  <si>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</si>
  <si>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</si>
  <si>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</si>
  <si>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</si>
  <si>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</si>
  <si>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</si>
  <si>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</si>
  <si>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</si>
  <si>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</si>
  <si>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</si>
  <si>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</si>
  <si>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</si>
  <si>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</si>
  <si>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</si>
  <si>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</si>
  <si>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</si>
  <si>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</si>
  <si>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</si>
  <si>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</si>
  <si>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</si>
  <si>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</si>
  <si>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</si>
  <si>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</si>
  <si>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</si>
  <si>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</si>
  <si>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</si>
  <si>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</si>
  <si>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</si>
  <si>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</si>
  <si>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</si>
  <si>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</si>
  <si>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</si>
  <si>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</si>
  <si>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</si>
  <si>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</si>
  <si>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</si>
  <si>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</si>
  <si>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</si>
  <si>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</si>
  <si>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</si>
  <si>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</si>
  <si>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</si>
  <si>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</si>
  <si>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</si>
  <si>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</si>
  <si>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</si>
  <si>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</si>
  <si>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</si>
  <si>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</si>
  <si>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</si>
  <si>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</si>
  <si>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</si>
  <si>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</si>
  <si>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</si>
  <si>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</si>
  <si>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</si>
  <si>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</si>
  <si>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</si>
  <si>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</si>
  <si>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</si>
  <si>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</si>
  <si>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</si>
  <si>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</si>
  <si>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</si>
  <si>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</si>
  <si>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</si>
  <si>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</si>
  <si>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</si>
  <si>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</si>
  <si>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</si>
  <si>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</si>
  <si>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</si>
  <si>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</si>
  <si>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</si>
  <si>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</si>
  <si>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</si>
  <si>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</si>
  <si>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</si>
  <si>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</si>
  <si>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</si>
  <si>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</si>
  <si>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</si>
  <si>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</si>
  <si>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</si>
  <si>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</si>
  <si>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</si>
  <si>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</si>
  <si>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</si>
  <si>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</si>
  <si>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</si>
  <si>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</si>
  <si>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</si>
  <si>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</si>
  <si>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</si>
  <si>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</si>
  <si>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</si>
  <si>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</si>
  <si>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</si>
  <si>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</si>
  <si>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</si>
  <si>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</si>
  <si>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</si>
  <si>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</si>
  <si>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</si>
  <si>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</si>
  <si>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</si>
  <si>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</si>
  <si>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</si>
  <si>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</si>
  <si>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</si>
  <si>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</si>
  <si>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</si>
  <si>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</si>
  <si>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</si>
  <si>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</si>
  <si>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</si>
  <si>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</si>
  <si>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</si>
  <si>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</si>
  <si>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</si>
  <si>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</si>
  <si>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</si>
  <si>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</si>
  <si>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</si>
  <si>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</si>
  <si>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</si>
  <si>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</si>
  <si>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</si>
  <si>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</si>
  <si>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</si>
  <si>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</si>
  <si>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</si>
  <si>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</si>
  <si>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</si>
  <si>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</si>
  <si>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</si>
  <si>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</si>
  <si>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</si>
  <si>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</si>
  <si>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</si>
  <si>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</si>
  <si>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</si>
  <si>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</si>
  <si>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</si>
  <si>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</si>
  <si>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</si>
  <si>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</si>
  <si>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</si>
  <si>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</si>
  <si>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</si>
  <si>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</si>
  <si>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</si>
  <si>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</si>
  <si>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</si>
  <si>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</si>
  <si>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</si>
  <si>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</si>
  <si>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</si>
  <si>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</si>
  <si>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</si>
  <si>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</si>
  <si>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</si>
  <si>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</si>
  <si>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</si>
  <si>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</si>
  <si>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</si>
  <si>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</si>
  <si>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</si>
  <si>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</si>
  <si>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</si>
  <si>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</si>
  <si>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</si>
  <si>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</si>
  <si>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</si>
  <si>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</si>
  <si>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</si>
  <si>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</si>
  <si>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</si>
  <si>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</si>
  <si>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</si>
  <si>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</si>
  <si>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</si>
  <si>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</si>
  <si>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</si>
  <si>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</si>
  <si>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</si>
  <si>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</si>
  <si>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</si>
  <si>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</si>
  <si>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</si>
  <si>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</si>
  <si>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</si>
  <si>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</si>
  <si>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</si>
  <si>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</si>
  <si>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</si>
  <si>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</si>
  <si>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</si>
  <si>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</si>
  <si>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</si>
  <si>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</si>
  <si>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</si>
  <si>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</si>
  <si>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</si>
  <si>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</si>
  <si>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</si>
  <si>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</si>
  <si>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</si>
  <si>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</si>
  <si>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</si>
  <si>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</si>
  <si>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</si>
  <si>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</si>
  <si>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</si>
  <si>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</si>
  <si>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</si>
  <si>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</si>
  <si>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</si>
  <si>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</si>
  <si>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</si>
  <si>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</si>
  <si>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</si>
  <si>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</si>
  <si>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</si>
  <si>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</si>
  <si>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</si>
  <si>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</si>
  <si>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</si>
  <si>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</si>
  <si>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</si>
  <si>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</si>
  <si>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</si>
  <si>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</si>
  <si>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</si>
  <si>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</si>
  <si>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</si>
  <si>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</si>
  <si>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</si>
  <si>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</si>
  <si>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</si>
  <si>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</si>
  <si>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</si>
  <si>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</si>
  <si>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</si>
  <si>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</si>
  <si>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</si>
  <si>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</si>
  <si>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</si>
  <si>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</si>
  <si>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</si>
  <si>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</si>
  <si>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</si>
  <si>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</si>
  <si>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</si>
  <si>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</si>
  <si>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</si>
  <si>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</si>
  <si>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</si>
  <si>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</si>
  <si>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</si>
  <si>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</si>
  <si>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</si>
  <si>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</si>
  <si>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</si>
  <si>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</si>
  <si>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</si>
  <si>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</si>
  <si>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</si>
  <si>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</si>
  <si>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</si>
  <si>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</si>
  <si>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</si>
  <si>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</si>
  <si>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</si>
  <si>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</si>
  <si>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</si>
  <si>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</si>
  <si>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</si>
  <si>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</si>
  <si>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</si>
  <si>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</si>
  <si>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</si>
  <si>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</si>
  <si>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</si>
  <si>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</si>
  <si>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</si>
  <si>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</si>
  <si>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</si>
  <si>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</si>
  <si>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</si>
  <si>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</si>
  <si>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</si>
  <si>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</si>
  <si>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</si>
  <si>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</si>
  <si>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</si>
  <si>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</si>
  <si>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</si>
  <si>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</si>
  <si>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</si>
  <si>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</si>
  <si>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</si>
  <si>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</si>
  <si>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</si>
  <si>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</si>
  <si>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</si>
  <si>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</si>
  <si>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</si>
  <si>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</si>
  <si>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</si>
  <si>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</si>
  <si>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</si>
  <si>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</si>
  <si>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</si>
  <si>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</si>
  <si>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</si>
  <si>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</si>
  <si>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</si>
  <si>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</si>
  <si>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</si>
  <si>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</si>
  <si>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</si>
  <si>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</si>
  <si>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</si>
  <si>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</si>
  <si>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</si>
  <si>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</si>
  <si>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</si>
  <si>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</si>
  <si>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</si>
  <si>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</si>
  <si>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</si>
  <si>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</si>
  <si>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</si>
  <si>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</si>
  <si>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</si>
  <si>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</si>
  <si>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</si>
  <si>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</si>
  <si>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</si>
  <si>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</si>
  <si>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</si>
  <si>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</si>
  <si>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</si>
  <si>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</si>
  <si>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</si>
  <si>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</si>
  <si>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</si>
  <si>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</si>
  <si>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</si>
  <si>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</si>
  <si>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</si>
  <si>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</si>
  <si>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</si>
  <si>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</si>
  <si>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</si>
  <si>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</si>
  <si>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</si>
  <si>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</si>
  <si>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</si>
  <si>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</si>
  <si>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</si>
  <si>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</si>
  <si>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</si>
  <si>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</si>
  <si>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</si>
  <si>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</si>
  <si>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</si>
  <si>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</si>
  <si>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</si>
  <si>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</si>
  <si>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</si>
  <si>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</si>
  <si>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</si>
  <si>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</si>
  <si>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</si>
  <si>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</si>
  <si>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</si>
  <si>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</si>
  <si>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</si>
  <si>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</si>
  <si>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</si>
  <si>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</si>
  <si>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</si>
  <si>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</si>
  <si>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</si>
  <si>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</si>
  <si>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</si>
  <si>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</si>
  <si>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</si>
  <si>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</si>
  <si>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</si>
  <si>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</si>
  <si>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</si>
  <si>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</si>
  <si>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</si>
  <si>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</si>
  <si>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</si>
  <si>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</si>
  <si>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</si>
  <si>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</si>
  <si>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</si>
  <si>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</si>
  <si>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</si>
  <si>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</si>
  <si>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</si>
  <si>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</si>
  <si>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</si>
  <si>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</si>
  <si>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</si>
  <si>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</si>
  <si>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</si>
  <si>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</si>
  <si>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</si>
  <si>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</si>
  <si>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</si>
  <si>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</si>
  <si>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</si>
  <si>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</si>
  <si>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</si>
  <si>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</si>
  <si>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</si>
  <si>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</si>
  <si>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</si>
  <si>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</si>
  <si>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</si>
  <si>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</si>
  <si>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</si>
  <si>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</si>
  <si>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</si>
  <si>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</si>
  <si>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</si>
  <si>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</si>
  <si>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</si>
  <si>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</si>
  <si>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</si>
  <si>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</si>
  <si>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</si>
  <si>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</si>
  <si>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</si>
  <si>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</si>
  <si>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</si>
  <si>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</si>
  <si>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</si>
  <si>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</si>
  <si>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</si>
  <si>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</si>
  <si>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</si>
  <si>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</si>
  <si>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</si>
  <si>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</si>
  <si>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</si>
  <si>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</si>
  <si>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</si>
  <si>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</si>
  <si>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</si>
  <si>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</si>
  <si>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</si>
  <si>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</si>
  <si>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</si>
  <si>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</si>
  <si>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</si>
  <si>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</si>
  <si>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</si>
  <si>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</si>
  <si>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</si>
  <si>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</si>
  <si>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</si>
  <si>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</si>
  <si>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</si>
  <si>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</si>
  <si>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</si>
  <si>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</si>
  <si>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</si>
  <si>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</si>
  <si>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</si>
  <si>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</si>
  <si>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</si>
  <si>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</si>
  <si>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</si>
  <si>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</si>
  <si>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</si>
  <si>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</si>
  <si>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</si>
  <si>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</si>
  <si>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</si>
  <si>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</si>
  <si>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</si>
  <si>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</si>
  <si>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</si>
  <si>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</si>
  <si>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</si>
  <si>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</si>
  <si>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</si>
  <si>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</si>
  <si>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</si>
  <si>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</si>
  <si>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</si>
  <si>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</si>
  <si>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</si>
  <si>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</si>
  <si>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</si>
  <si>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</si>
  <si>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</si>
  <si>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</si>
  <si>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</si>
  <si>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</si>
  <si>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</si>
  <si>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</si>
  <si>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</si>
  <si>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</si>
  <si>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</si>
  <si>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</si>
  <si>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</si>
  <si>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</si>
  <si>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</si>
  <si>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</si>
  <si>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</si>
  <si>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</si>
  <si>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</si>
  <si>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</si>
  <si>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</si>
  <si>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</si>
  <si>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</si>
  <si>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</si>
  <si>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</si>
  <si>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</si>
  <si>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</si>
  <si>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</si>
  <si>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</si>
  <si>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</si>
  <si>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</si>
  <si>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</si>
  <si>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</si>
  <si>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</si>
  <si>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</si>
  <si>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</si>
  <si>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</si>
  <si>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</si>
  <si>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</si>
  <si>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</si>
  <si>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</si>
  <si>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</si>
  <si>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</si>
  <si>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</si>
  <si>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</si>
  <si>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</si>
  <si>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</si>
  <si>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</si>
  <si>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</si>
  <si>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</si>
  <si>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</si>
  <si>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</si>
  <si>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</si>
  <si>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</si>
  <si>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</si>
  <si>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</si>
  <si>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</si>
  <si>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</si>
  <si>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</si>
  <si>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</si>
  <si>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</si>
  <si>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</si>
  <si>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</si>
  <si>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</si>
  <si>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</si>
  <si>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</si>
  <si>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</si>
  <si>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</si>
  <si>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</si>
  <si>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</si>
  <si>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</si>
  <si>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</si>
  <si>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</si>
  <si>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</si>
  <si>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</si>
  <si>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</si>
  <si>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</si>
  <si>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</si>
  <si>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</si>
  <si>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</si>
  <si>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</si>
  <si>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</si>
  <si>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</si>
  <si>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</si>
  <si>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</si>
  <si>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</si>
  <si>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</si>
  <si>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</si>
  <si>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</si>
  <si>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</si>
  <si>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</si>
  <si>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</si>
  <si>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</si>
  <si>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</si>
  <si>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</si>
  <si>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</si>
  <si>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</si>
  <si>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</si>
  <si>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</si>
  <si>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</si>
  <si>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</si>
  <si>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</si>
  <si>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</si>
  <si>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</si>
  <si>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</si>
  <si>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</si>
  <si>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</si>
  <si>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</si>
  <si>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</si>
  <si>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</si>
  <si>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</si>
  <si>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</si>
  <si>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</si>
  <si>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</si>
  <si>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</si>
  <si>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</si>
  <si>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</si>
  <si>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</si>
  <si>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</si>
  <si>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</si>
  <si>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</si>
  <si>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</si>
  <si>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</si>
  <si>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</si>
  <si>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</si>
  <si>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</si>
  <si>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</si>
  <si>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</si>
  <si>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</si>
  <si>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</si>
  <si>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</si>
  <si>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</si>
  <si>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</si>
  <si>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</si>
  <si>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</si>
  <si>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</si>
  <si>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</si>
  <si>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</si>
  <si>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</si>
  <si>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</si>
  <si>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</si>
  <si>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</si>
  <si>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</si>
  <si>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</si>
  <si>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</si>
  <si>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</si>
  <si>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</si>
  <si>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</si>
  <si>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</si>
  <si>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</si>
  <si>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</si>
  <si>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</si>
  <si>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</si>
  <si>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</si>
  <si>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</si>
  <si>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</si>
  <si>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</si>
  <si>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</si>
  <si>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</si>
  <si>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</si>
  <si>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</si>
  <si>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</si>
  <si>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</si>
  <si>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</si>
  <si>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</si>
  <si>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</si>
  <si>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</si>
  <si>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</si>
  <si>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</si>
  <si>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</si>
  <si>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</si>
  <si>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</si>
  <si>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</si>
  <si>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</si>
  <si>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</si>
  <si>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</si>
  <si>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</si>
  <si>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</si>
  <si>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</si>
  <si>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</si>
  <si>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</si>
  <si>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</si>
  <si>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</si>
  <si>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</si>
  <si>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</si>
  <si>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</si>
  <si>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</si>
  <si>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</si>
  <si>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</si>
  <si>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</si>
  <si>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</si>
  <si>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</si>
  <si>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</si>
  <si>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</si>
  <si>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</si>
  <si>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</si>
  <si>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</si>
  <si>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</si>
  <si>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</si>
  <si>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</si>
  <si>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</si>
  <si>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</si>
  <si>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</si>
  <si>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</si>
  <si>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</si>
  <si>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</si>
  <si>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</si>
  <si>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</si>
  <si>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</si>
  <si>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</si>
  <si>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</si>
  <si>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</si>
  <si>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</si>
  <si>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</si>
  <si>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</si>
  <si>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</si>
  <si>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</si>
  <si>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</si>
  <si>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</si>
  <si>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</si>
  <si>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</si>
  <si>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</si>
  <si>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</si>
  <si>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</si>
  <si>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</si>
  <si>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</si>
  <si>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</si>
  <si>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</si>
  <si>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</si>
  <si>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</si>
  <si>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</si>
  <si>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</si>
  <si>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</si>
  <si>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</si>
  <si>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</si>
  <si>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</si>
  <si>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</si>
  <si>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</si>
  <si>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</si>
  <si>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</si>
  <si>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</si>
  <si>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</si>
  <si>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</si>
  <si>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</si>
  <si>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</si>
  <si>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</si>
  <si>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</si>
  <si>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</si>
  <si>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</si>
  <si>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</si>
  <si>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</si>
  <si>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</si>
  <si>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</si>
  <si>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</si>
  <si>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</si>
  <si>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</si>
  <si>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</si>
  <si>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</si>
  <si>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</si>
  <si>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</si>
  <si>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</si>
  <si>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</si>
  <si>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</si>
  <si>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</si>
  <si>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</si>
  <si>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</si>
  <si>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</si>
  <si>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</si>
  <si>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</si>
  <si>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</si>
  <si>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</si>
  <si>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</si>
  <si>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</si>
  <si>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</si>
  <si>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</si>
  <si>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</si>
  <si>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</si>
  <si>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</si>
  <si>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</si>
  <si>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</si>
  <si>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</si>
  <si>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</si>
  <si>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</si>
  <si>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</si>
  <si>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</si>
  <si>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</si>
  <si>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</si>
  <si>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</si>
  <si>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</si>
  <si>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</si>
  <si>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</si>
  <si>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</si>
  <si>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</si>
  <si>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</si>
  <si>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</si>
  <si>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</si>
  <si>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</si>
  <si>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</si>
  <si>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</si>
  <si>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</si>
  <si>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</si>
  <si>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</si>
  <si>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</si>
  <si>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</si>
  <si>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</si>
  <si>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</si>
  <si>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</si>
  <si>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</si>
  <si>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</si>
  <si>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</si>
  <si>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</si>
  <si>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</si>
  <si>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</si>
  <si>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</si>
  <si>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</si>
  <si>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</si>
  <si>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</si>
  <si>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</si>
  <si>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</si>
  <si>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</si>
  <si>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</si>
  <si>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</si>
  <si>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</si>
  <si>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</si>
  <si>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</si>
  <si>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</si>
  <si>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</si>
  <si>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</si>
  <si>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</si>
  <si>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</si>
  <si>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</si>
  <si>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</si>
  <si>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</si>
  <si>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</si>
  <si>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</si>
  <si>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</si>
  <si>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</si>
  <si>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</si>
  <si>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</si>
  <si>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</si>
  <si>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</si>
  <si>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</si>
  <si>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</si>
  <si>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</si>
  <si>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</si>
  <si>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</si>
  <si>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</si>
  <si>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</si>
  <si>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</si>
  <si>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</si>
  <si>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</si>
  <si>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</si>
  <si>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</si>
  <si>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</si>
  <si>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</si>
  <si>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</si>
  <si>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</si>
  <si>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</si>
  <si>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</si>
  <si>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</si>
  <si>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</si>
  <si>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</si>
  <si>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</si>
  <si>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</si>
  <si>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</si>
  <si>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</si>
  <si>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</si>
  <si>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</si>
  <si>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</si>
  <si>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</si>
  <si>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</si>
  <si>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</si>
  <si>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</si>
  <si>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</si>
  <si>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</si>
  <si>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</si>
  <si>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</si>
  <si>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</si>
  <si>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</si>
  <si>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</si>
  <si>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</si>
  <si>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</si>
  <si>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</si>
  <si>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</si>
  <si>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</si>
  <si>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</si>
  <si>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</si>
  <si>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</si>
  <si>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</si>
  <si>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</si>
  <si>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</si>
  <si>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</si>
  <si>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</si>
  <si>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</si>
  <si>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</si>
  <si>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</si>
  <si>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</si>
  <si>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</si>
  <si>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</si>
  <si>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</si>
  <si>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</si>
  <si>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</si>
  <si>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</si>
  <si>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</si>
  <si>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</si>
  <si>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</si>
  <si>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</si>
  <si>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</si>
  <si>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</si>
  <si>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</si>
  <si>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</si>
  <si>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</si>
  <si>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</si>
  <si>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</si>
  <si>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</si>
  <si>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</si>
  <si>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</si>
  <si>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</si>
  <si>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</si>
  <si>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</si>
  <si>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</si>
  <si>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</si>
  <si>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</si>
  <si>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</si>
  <si>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</si>
  <si>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</si>
  <si>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</si>
  <si>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</si>
  <si>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</si>
  <si>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</si>
  <si>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</si>
  <si>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</si>
  <si>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</si>
  <si>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</si>
  <si>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</si>
  <si>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</si>
  <si>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</si>
  <si>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</si>
  <si>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</si>
  <si>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</si>
  <si>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</si>
  <si>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</si>
  <si>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</si>
  <si>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</si>
  <si>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</si>
  <si>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</si>
  <si>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</si>
  <si>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</si>
  <si>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</si>
  <si>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</si>
  <si>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</si>
  <si>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</si>
  <si>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</si>
  <si>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</si>
  <si>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</si>
  <si>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</si>
  <si>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</si>
  <si>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</si>
  <si>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</si>
  <si>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</si>
  <si>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</si>
  <si>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</si>
  <si>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</si>
  <si>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</si>
  <si>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</si>
  <si>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</si>
  <si>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</si>
  <si>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</si>
  <si>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</si>
  <si>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</si>
  <si>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</si>
  <si>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</si>
  <si>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</si>
  <si>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</si>
  <si>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</si>
  <si>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</si>
  <si>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</si>
  <si>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</si>
  <si>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</si>
  <si>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</si>
  <si>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</si>
  <si>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</si>
  <si>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</si>
  <si>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</si>
  <si>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</si>
  <si>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</si>
  <si>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</si>
  <si>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</si>
  <si>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</si>
  <si>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</si>
  <si>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</si>
  <si>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</si>
  <si>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</si>
  <si>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</si>
  <si>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</si>
  <si>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</si>
  <si>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</si>
  <si>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</si>
  <si>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</si>
  <si>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</si>
  <si>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</si>
  <si>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</si>
  <si>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</si>
  <si>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</si>
  <si>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</si>
  <si>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</si>
  <si>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</si>
  <si>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</si>
  <si>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</si>
  <si>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</si>
  <si>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</si>
  <si>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</si>
  <si>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</si>
  <si>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</si>
  <si>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</si>
  <si>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</si>
  <si>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</si>
  <si>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</si>
  <si>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</si>
  <si>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</si>
  <si>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</si>
  <si>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</si>
  <si>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</si>
  <si>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</si>
  <si>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</si>
  <si>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</si>
  <si>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</si>
  <si>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</si>
  <si>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</si>
  <si>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</si>
  <si>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</si>
  <si>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</si>
  <si>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</si>
  <si>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</si>
  <si>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</si>
  <si>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</si>
  <si>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</si>
  <si>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</si>
  <si>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</si>
  <si>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</si>
  <si>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</si>
  <si>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</si>
  <si>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</si>
  <si>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</si>
  <si>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</si>
  <si>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</si>
  <si>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</si>
  <si>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</si>
  <si>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</si>
  <si>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</si>
  <si>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</si>
  <si>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</si>
  <si>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</si>
  <si>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</si>
  <si>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</si>
  <si>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</si>
  <si>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</si>
  <si>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</si>
  <si>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</si>
  <si>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</si>
  <si>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</si>
  <si>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</si>
  <si>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</si>
  <si>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</si>
  <si>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</si>
  <si>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</si>
  <si>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</si>
  <si>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</si>
  <si>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</si>
  <si>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</si>
  <si>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</si>
  <si>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</si>
  <si>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</si>
  <si>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</si>
  <si>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</si>
  <si>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</si>
  <si>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</si>
  <si>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</si>
  <si>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</si>
  <si>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</si>
  <si>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</si>
  <si>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</si>
  <si>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</si>
  <si>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</si>
  <si>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</si>
  <si>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</si>
  <si>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</si>
  <si>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</si>
  <si>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</si>
  <si>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</si>
  <si>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</si>
  <si>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</si>
  <si>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</si>
  <si>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</si>
  <si>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</si>
  <si>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</si>
  <si>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</si>
  <si>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</si>
  <si>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</si>
  <si>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</si>
  <si>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</si>
  <si>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</si>
  <si>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</si>
  <si>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</si>
  <si>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</si>
  <si>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</si>
  <si>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</si>
  <si>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</si>
  <si>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</si>
  <si>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</si>
  <si>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</si>
  <si>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</si>
  <si>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</si>
  <si>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</si>
  <si>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</si>
  <si>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</si>
  <si>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</si>
  <si>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</si>
  <si>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</si>
  <si>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</si>
  <si>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</si>
  <si>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</si>
  <si>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</si>
  <si>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</si>
  <si>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</si>
  <si>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</si>
  <si>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</si>
  <si>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</si>
  <si>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</si>
  <si>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</si>
  <si>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</si>
  <si>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</si>
  <si>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</si>
  <si>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</si>
  <si>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</si>
  <si>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</si>
  <si>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</si>
  <si>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</si>
  <si>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</si>
  <si>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</si>
  <si>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</si>
  <si>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</si>
  <si>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</si>
  <si>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</si>
  <si>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</si>
  <si>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</si>
  <si>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</si>
  <si>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</si>
  <si>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</si>
  <si>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</si>
  <si>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</si>
  <si>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</si>
  <si>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</si>
  <si>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</si>
  <si>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</si>
  <si>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</si>
  <si>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</si>
  <si>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</si>
  <si>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</si>
  <si>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</si>
  <si>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</si>
  <si>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</si>
  <si>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</si>
  <si>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</si>
  <si>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</si>
  <si>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</si>
  <si>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</si>
  <si>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</si>
  <si>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</si>
  <si>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</si>
  <si>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</si>
  <si>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</si>
  <si>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</si>
  <si>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</si>
  <si>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</si>
  <si>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</si>
  <si>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</si>
  <si>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</si>
  <si>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</si>
  <si>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</si>
  <si>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</si>
  <si>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</si>
  <si>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</si>
  <si>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</si>
  <si>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</si>
  <si>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</si>
  <si>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</si>
  <si>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</si>
  <si>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</si>
  <si>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</si>
  <si>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</si>
  <si>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</si>
  <si>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</si>
  <si>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</si>
  <si>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</si>
  <si>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</si>
  <si>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</si>
  <si>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</si>
  <si>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</si>
  <si>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</si>
  <si>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</si>
  <si>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</si>
  <si>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</si>
  <si>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</si>
  <si>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</si>
  <si>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</si>
  <si>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</si>
  <si>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</si>
  <si>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</si>
  <si>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</si>
  <si>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</si>
  <si>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</si>
  <si>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</si>
  <si>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</si>
  <si>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</si>
  <si>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</si>
  <si>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</si>
  <si>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</si>
  <si>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</si>
  <si>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</si>
  <si>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</si>
  <si>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</si>
  <si>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</si>
  <si>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</si>
  <si>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</si>
  <si>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</si>
  <si>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</si>
  <si>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</si>
  <si>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</si>
  <si>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</si>
  <si>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</si>
  <si>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</si>
  <si>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</si>
  <si>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</si>
  <si>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</si>
  <si>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</si>
  <si>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</si>
  <si>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</si>
  <si>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</si>
  <si>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</si>
  <si>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</si>
  <si>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</si>
  <si>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</si>
  <si>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</si>
  <si>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</si>
  <si>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</si>
  <si>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</si>
  <si>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</si>
  <si>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</si>
  <si>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</si>
  <si>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</si>
  <si>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</si>
  <si>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</si>
  <si>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</si>
  <si>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</si>
  <si>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</si>
  <si>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</si>
  <si>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</si>
  <si>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</si>
  <si>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</si>
  <si>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</si>
  <si>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</si>
  <si>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</si>
  <si>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</si>
  <si>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</si>
  <si>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</si>
  <si>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</si>
  <si>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</si>
  <si>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</si>
  <si>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</si>
  <si>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</si>
  <si>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</si>
  <si>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</si>
  <si>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</si>
  <si>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</si>
  <si>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</si>
  <si>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</si>
  <si>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</si>
  <si>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</si>
  <si>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</si>
  <si>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</si>
  <si>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</si>
  <si>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</si>
  <si>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</si>
  <si>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</si>
  <si>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</si>
  <si>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</si>
  <si>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</si>
  <si>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</si>
  <si>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</si>
  <si>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</si>
  <si>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</si>
  <si>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</si>
  <si>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</si>
  <si>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</si>
  <si>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</si>
  <si>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</si>
  <si>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</si>
  <si>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</si>
  <si>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</si>
  <si>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</si>
  <si>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</si>
  <si>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</si>
  <si>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</si>
  <si>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</si>
  <si>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</si>
  <si>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</si>
  <si>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</si>
  <si>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</si>
  <si>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</si>
  <si>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</si>
  <si>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</si>
  <si>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</si>
  <si>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</si>
  <si>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</si>
  <si>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</si>
  <si>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</si>
  <si>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</si>
  <si>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</si>
  <si>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</si>
  <si>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</si>
  <si>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</si>
  <si>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</si>
  <si>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</si>
  <si>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</si>
  <si>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</si>
  <si>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</si>
  <si>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</si>
  <si>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</si>
  <si>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</si>
  <si>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</si>
  <si>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</si>
  <si>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</si>
  <si>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</si>
  <si>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</si>
  <si>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</si>
  <si>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</si>
  <si>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</si>
  <si>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</si>
  <si>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</si>
  <si>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</si>
  <si>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</si>
  <si>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</si>
  <si>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</si>
  <si>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</si>
  <si>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</si>
  <si>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</si>
  <si>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</si>
  <si>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</si>
  <si>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</si>
  <si>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</si>
  <si>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</si>
  <si>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</si>
  <si>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</si>
  <si>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</si>
  <si>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</si>
  <si>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</si>
  <si>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</si>
  <si>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</si>
  <si>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</si>
  <si>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</si>
  <si>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</si>
  <si>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</si>
  <si>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</si>
  <si>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</si>
  <si>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</si>
  <si>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</si>
  <si>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</si>
  <si>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</si>
  <si>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</si>
  <si>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</si>
  <si>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</si>
  <si>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</si>
  <si>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</si>
  <si>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</si>
  <si>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</si>
  <si>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</si>
  <si>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</si>
  <si>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</si>
  <si>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</si>
  <si>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</si>
  <si>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</si>
  <si>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</si>
  <si>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</si>
  <si>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</si>
  <si>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</si>
  <si>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</si>
  <si>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</si>
  <si>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</si>
  <si>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</si>
  <si>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</si>
  <si>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</si>
  <si>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</si>
  <si>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</si>
  <si>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</si>
  <si>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</si>
  <si>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</si>
  <si>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</si>
  <si>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</si>
  <si>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</si>
  <si>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</si>
  <si>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</si>
  <si>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</si>
  <si>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</si>
  <si>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</si>
  <si>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</si>
  <si>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</si>
  <si>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</si>
  <si>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</si>
  <si>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</si>
  <si>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</si>
  <si>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</si>
  <si>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</si>
  <si>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</si>
  <si>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</si>
  <si>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</si>
  <si>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</si>
  <si>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</si>
  <si>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</si>
  <si>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</si>
  <si>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</si>
  <si>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</si>
  <si>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</si>
  <si>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</si>
  <si>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</si>
  <si>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</si>
  <si>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</si>
  <si>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</si>
  <si>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</si>
  <si>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</si>
  <si>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</si>
  <si>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</si>
  <si>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</si>
  <si>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</si>
  <si>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</si>
  <si>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</si>
  <si>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</si>
  <si>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</si>
  <si>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</si>
  <si>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</si>
  <si>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</si>
  <si>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</si>
  <si>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</si>
  <si>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</si>
  <si>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</si>
  <si>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</si>
  <si>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</si>
  <si>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</si>
  <si>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</si>
  <si>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</si>
  <si>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</si>
  <si>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</si>
  <si>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</si>
  <si>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</si>
  <si>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</si>
  <si>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</si>
  <si>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</si>
  <si>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</si>
  <si>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</si>
  <si>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</si>
  <si>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</si>
  <si>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</si>
  <si>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</si>
  <si>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</si>
  <si>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</si>
  <si>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</si>
  <si>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</si>
  <si>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</si>
  <si>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</si>
  <si>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</si>
  <si>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</si>
  <si>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</si>
  <si>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</si>
  <si>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</si>
  <si>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</si>
  <si>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</si>
  <si>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</si>
  <si>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</si>
  <si>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</si>
  <si>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</si>
  <si>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</si>
  <si>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</si>
  <si>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</si>
  <si>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</si>
  <si>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</si>
  <si>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</si>
  <si>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</si>
  <si>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</si>
  <si>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</si>
  <si>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</si>
  <si>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</si>
  <si>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</si>
  <si>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</si>
  <si>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</si>
  <si>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</si>
  <si>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</si>
  <si>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</si>
  <si>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</si>
  <si>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</si>
  <si>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</si>
  <si>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</si>
  <si>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</si>
  <si>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</si>
  <si>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</si>
  <si>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</si>
  <si>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</si>
  <si>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</si>
  <si>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</si>
  <si>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</si>
  <si>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</si>
  <si>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</si>
  <si>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</si>
  <si>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</si>
  <si>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</si>
  <si>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</si>
  <si>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</si>
  <si>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</si>
  <si>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</si>
  <si>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</si>
  <si>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</si>
  <si>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</si>
  <si>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</si>
  <si>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</si>
  <si>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</si>
  <si>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</si>
  <si>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</si>
  <si>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</si>
  <si>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</si>
  <si>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</si>
  <si>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</si>
  <si>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</si>
  <si>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</si>
  <si>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</si>
  <si>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</si>
  <si>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</si>
  <si>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</si>
  <si>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</si>
  <si>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</si>
  <si>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</si>
  <si>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</si>
  <si>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</si>
  <si>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</si>
  <si>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</si>
  <si>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</si>
  <si>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</si>
  <si>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</si>
  <si>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</si>
  <si>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</si>
  <si>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</si>
  <si>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</si>
  <si>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</si>
  <si>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</si>
  <si>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</si>
  <si>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</si>
  <si>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</si>
  <si>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</si>
  <si>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</si>
  <si>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</si>
  <si>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</si>
  <si>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</si>
  <si>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</si>
  <si>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</si>
  <si>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</si>
  <si>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</si>
  <si>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</si>
  <si>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</si>
  <si>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</si>
  <si>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</si>
  <si>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</si>
  <si>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</si>
  <si>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</si>
  <si>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</si>
  <si>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</si>
  <si>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</si>
  <si>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</si>
  <si>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</si>
  <si>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</si>
  <si>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</si>
  <si>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</si>
  <si>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</si>
  <si>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</si>
  <si>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</si>
  <si>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</si>
  <si>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</si>
  <si>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</si>
  <si>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</si>
  <si>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</si>
  <si>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</si>
  <si>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</si>
  <si>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</si>
  <si>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</si>
  <si>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</si>
  <si>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</si>
  <si>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</si>
  <si>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</si>
  <si>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</si>
  <si>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</si>
  <si>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</si>
  <si>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</si>
  <si>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</si>
  <si>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</si>
  <si>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</si>
  <si>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</si>
  <si>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</si>
  <si>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</si>
  <si>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</si>
  <si>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</si>
  <si>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</si>
  <si>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</si>
  <si>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</si>
  <si>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</si>
  <si>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</si>
  <si>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</si>
  <si>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</si>
  <si>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</si>
  <si>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</si>
  <si>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</si>
  <si>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</si>
  <si>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</si>
  <si>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</si>
  <si>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</si>
  <si>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</si>
  <si>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</si>
  <si>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</si>
  <si>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</si>
  <si>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</si>
  <si>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</si>
  <si>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</si>
  <si>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</si>
  <si>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</si>
  <si>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</si>
  <si>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</si>
  <si>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</si>
  <si>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</si>
  <si>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</si>
  <si>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</si>
  <si>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</si>
  <si>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</si>
  <si>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</si>
  <si>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</si>
  <si>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</si>
  <si>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</si>
  <si>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</si>
  <si>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</si>
  <si>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</si>
  <si>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</si>
  <si>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</si>
  <si>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</si>
  <si>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</si>
  <si>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</si>
  <si>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</si>
  <si>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</si>
  <si>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</si>
  <si>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</si>
  <si>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</si>
  <si>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</si>
  <si>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</si>
  <si>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</si>
  <si>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</si>
  <si>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</si>
  <si>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</si>
  <si>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</si>
  <si>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</si>
  <si>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</si>
  <si>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</si>
  <si>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</si>
  <si>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</si>
  <si>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</si>
  <si>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</si>
  <si>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</si>
  <si>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</si>
  <si>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</si>
  <si>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</si>
  <si>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</si>
  <si>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</si>
  <si>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</si>
  <si>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</si>
  <si>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</si>
  <si>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</si>
  <si>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</si>
  <si>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</si>
  <si>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</si>
  <si>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</si>
  <si>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</si>
  <si>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</si>
  <si>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</si>
  <si>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</si>
  <si>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</si>
  <si>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</si>
  <si>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</si>
  <si>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</si>
  <si>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</si>
  <si>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</si>
  <si>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</si>
  <si>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</si>
  <si>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</si>
  <si>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</si>
  <si>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</si>
  <si>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</si>
  <si>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</si>
  <si>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</si>
  <si>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</si>
  <si>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</si>
  <si>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</si>
  <si>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</si>
  <si>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</si>
  <si>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</si>
  <si>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</si>
  <si>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</si>
  <si>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</si>
  <si>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</si>
  <si>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</si>
  <si>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</si>
  <si>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</si>
  <si>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</si>
  <si>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</si>
  <si>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</si>
  <si>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</si>
  <si>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</si>
  <si>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</si>
  <si>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</si>
  <si>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</si>
  <si>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</si>
  <si>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</si>
  <si>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</si>
  <si>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</si>
  <si>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</si>
  <si>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</si>
  <si>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</si>
  <si>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</si>
  <si>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</si>
  <si>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</si>
  <si>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</si>
  <si>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</si>
  <si>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</si>
  <si>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</si>
  <si>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</si>
  <si>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</si>
  <si>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</si>
  <si>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</si>
  <si>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</si>
  <si>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</si>
  <si>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</si>
  <si>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</si>
  <si>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</si>
  <si>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</si>
  <si>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</si>
  <si>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</si>
  <si>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</si>
  <si>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</si>
  <si>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</si>
  <si>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</si>
  <si>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</si>
  <si>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</si>
  <si>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</si>
  <si>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</si>
  <si>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</si>
  <si>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</si>
  <si>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</si>
  <si>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</si>
  <si>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</si>
  <si>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</si>
  <si>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</si>
  <si>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</si>
  <si>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</si>
  <si>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</si>
  <si>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</si>
  <si>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</si>
  <si>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</si>
  <si>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</si>
  <si>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</si>
  <si>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</si>
  <si>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</si>
  <si>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</si>
  <si>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</si>
  <si>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</si>
  <si>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</si>
  <si>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</si>
  <si>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</si>
  <si>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</si>
  <si>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</si>
  <si>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</si>
  <si>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</si>
  <si>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</si>
  <si>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</si>
  <si>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</si>
  <si>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</si>
  <si>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</si>
  <si>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</si>
  <si>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</si>
  <si>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</si>
  <si>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</si>
  <si>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</si>
  <si>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</si>
  <si>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</si>
  <si>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</si>
  <si>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</si>
  <si>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</si>
  <si>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</si>
  <si>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</si>
  <si>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</si>
  <si>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</si>
  <si>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</si>
  <si>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</si>
  <si>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</si>
  <si>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</si>
  <si>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</si>
  <si>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</si>
  <si>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</si>
  <si>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</si>
  <si>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</si>
  <si>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</si>
  <si>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</si>
  <si>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</si>
  <si>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</si>
  <si>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</si>
  <si>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</si>
  <si>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</si>
  <si>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</si>
  <si>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</si>
  <si>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</si>
  <si>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</si>
  <si>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</si>
  <si>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</si>
  <si>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</si>
  <si>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</si>
  <si>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</si>
  <si>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</si>
  <si>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</si>
  <si>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</si>
  <si>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</si>
  <si>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</si>
  <si>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</si>
  <si>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</si>
  <si>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</si>
  <si>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</si>
  <si>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</si>
  <si>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</si>
  <si>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</si>
  <si>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</si>
  <si>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</si>
  <si>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</si>
  <si>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</si>
  <si>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</si>
  <si>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</si>
  <si>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</si>
  <si>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</si>
  <si>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</si>
  <si>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</si>
  <si>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</si>
  <si>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</si>
  <si>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</si>
  <si>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</si>
  <si>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</si>
  <si>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</si>
  <si>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</si>
  <si>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</si>
  <si>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</si>
  <si>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</si>
  <si>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</si>
  <si>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</si>
  <si>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</si>
  <si>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</si>
  <si>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</si>
  <si>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</si>
  <si>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</si>
  <si>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</si>
  <si>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</si>
  <si>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</si>
  <si>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</si>
  <si>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</si>
  <si>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</si>
  <si>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</si>
  <si>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</si>
  <si>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</si>
  <si>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</si>
  <si>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</si>
  <si>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</si>
  <si>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</si>
  <si>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</si>
  <si>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</si>
  <si>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</si>
  <si>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</si>
  <si>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</si>
  <si>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</si>
  <si>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</si>
  <si>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</si>
  <si>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</si>
  <si>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</si>
  <si>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</si>
  <si>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</si>
  <si>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</si>
  <si>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</si>
  <si>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</si>
  <si>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</si>
  <si>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</si>
  <si>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</si>
  <si>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</si>
  <si>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</si>
  <si>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</si>
  <si>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</si>
  <si>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</si>
  <si>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</si>
  <si>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</si>
  <si>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</si>
  <si>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</si>
  <si>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</si>
  <si>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</si>
  <si>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</si>
  <si>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</si>
  <si>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</si>
  <si>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</si>
  <si>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</si>
  <si>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</si>
  <si>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</si>
  <si>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</si>
  <si>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</si>
  <si>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</si>
  <si>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</si>
  <si>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</si>
  <si>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</si>
  <si>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</si>
  <si>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</si>
  <si>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</si>
  <si>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</si>
  <si>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</si>
  <si>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</si>
  <si>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</si>
  <si>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</si>
  <si>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</si>
  <si>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</si>
  <si>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</si>
  <si>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</si>
  <si>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</si>
  <si>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</si>
  <si>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</si>
  <si>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</si>
  <si>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</si>
  <si>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</si>
  <si>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</si>
  <si>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</si>
  <si>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</si>
  <si>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</si>
  <si>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</si>
  <si>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</si>
  <si>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</si>
  <si>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</si>
  <si>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</si>
  <si>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</si>
  <si>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</si>
  <si>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</si>
  <si>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</si>
  <si>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</si>
  <si>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</si>
  <si>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</si>
  <si>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</si>
  <si>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</si>
  <si>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</si>
  <si>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</si>
  <si>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</si>
  <si>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</si>
  <si>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</si>
  <si>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</si>
  <si>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</si>
  <si>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</si>
  <si>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</si>
  <si>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</si>
  <si>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</si>
  <si>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</si>
  <si>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</si>
  <si>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</si>
  <si>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</si>
  <si>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</si>
  <si>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</si>
  <si>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</si>
  <si>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</si>
  <si>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</si>
  <si>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</si>
  <si>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</si>
  <si>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</si>
  <si>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</si>
  <si>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</si>
  <si>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</si>
  <si>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</si>
  <si>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</si>
  <si>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</si>
  <si>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</si>
  <si>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</si>
  <si>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</si>
  <si>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</si>
  <si>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</si>
  <si>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</si>
  <si>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</si>
  <si>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</si>
  <si>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</si>
  <si>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</si>
  <si>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</si>
  <si>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</si>
  <si>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</si>
  <si>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</si>
  <si>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</si>
  <si>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</si>
  <si>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</si>
  <si>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</si>
  <si>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</si>
  <si>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</si>
  <si>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</si>
  <si>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</si>
  <si>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</si>
  <si>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</si>
  <si>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</si>
  <si>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</si>
  <si>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</si>
  <si>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</si>
  <si>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</si>
  <si>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</si>
  <si>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</si>
  <si>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</si>
  <si>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</si>
  <si>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</si>
  <si>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</si>
  <si>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</si>
  <si>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</si>
  <si>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</si>
  <si>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</si>
  <si>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</si>
  <si>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</si>
  <si>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</si>
  <si>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</si>
  <si>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</si>
  <si>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</si>
  <si>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</si>
  <si>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</si>
  <si>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</si>
  <si>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</si>
  <si>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</si>
  <si>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</si>
  <si>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</si>
  <si>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</si>
  <si>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</si>
  <si>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</si>
  <si>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</si>
  <si>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</si>
  <si>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</si>
  <si>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</si>
  <si>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</si>
  <si>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</si>
  <si>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</si>
  <si>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</si>
  <si>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</si>
  <si>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</si>
  <si>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</si>
  <si>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</si>
  <si>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</si>
  <si>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</si>
  <si>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</si>
  <si>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</si>
  <si>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</si>
  <si>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</si>
  <si>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</si>
  <si>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</si>
  <si>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</si>
  <si>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</si>
  <si>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</si>
  <si>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</si>
  <si>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</si>
  <si>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</si>
  <si>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</si>
  <si>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</si>
  <si>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</si>
  <si>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</si>
  <si>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</si>
  <si>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</si>
  <si>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</si>
  <si>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</si>
  <si>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</si>
  <si>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</si>
  <si>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</si>
  <si>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</si>
  <si>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</si>
  <si>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</si>
  <si>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</si>
  <si>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</si>
  <si>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</si>
  <si>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</si>
  <si>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</si>
  <si>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</si>
  <si>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</si>
  <si>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</si>
  <si>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</si>
  <si>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</si>
  <si>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</si>
  <si>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</si>
  <si>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</si>
  <si>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</si>
  <si>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</si>
  <si>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</si>
  <si>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</si>
  <si>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</si>
  <si>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</si>
  <si>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</si>
  <si>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</si>
  <si>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</si>
  <si>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</si>
  <si>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</si>
  <si>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</si>
  <si>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</si>
  <si>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</si>
  <si>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</si>
  <si>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</si>
  <si>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</si>
  <si>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</si>
  <si>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</si>
  <si>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</si>
  <si>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</si>
  <si>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</si>
  <si>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</si>
  <si>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</si>
  <si>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</si>
  <si>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</si>
  <si>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</si>
  <si>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</si>
  <si>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</si>
  <si>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</si>
  <si>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</si>
  <si>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</si>
  <si>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</si>
  <si>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</si>
  <si>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</si>
  <si>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</si>
  <si>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</si>
  <si>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</si>
  <si>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</si>
  <si>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</si>
  <si>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</si>
  <si>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</si>
  <si>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</si>
  <si>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</si>
  <si>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</si>
  <si>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</si>
  <si>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</si>
  <si>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</si>
  <si>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</si>
  <si>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</si>
  <si>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</si>
  <si>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</si>
  <si>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</si>
  <si>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</si>
  <si>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</si>
  <si>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</si>
  <si>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</si>
  <si>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</si>
  <si>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</si>
  <si>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</si>
  <si>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</si>
  <si>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</si>
  <si>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</si>
  <si>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</si>
  <si>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</si>
  <si>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</si>
  <si>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</si>
  <si>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</si>
  <si>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</si>
  <si>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</si>
  <si>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</si>
  <si>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</si>
  <si>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</si>
  <si>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</si>
  <si>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</si>
  <si>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</si>
  <si>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</si>
  <si>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</si>
  <si>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</si>
  <si>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</si>
  <si>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</si>
  <si>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</si>
  <si>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</si>
  <si>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</si>
  <si>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</si>
  <si>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</si>
  <si>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</si>
  <si>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</si>
  <si>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</si>
  <si>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</si>
  <si>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</si>
  <si>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</si>
  <si>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</si>
  <si>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</si>
  <si>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</si>
  <si>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</si>
  <si>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</si>
  <si>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</si>
  <si>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</si>
  <si>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</si>
  <si>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</si>
  <si>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</si>
  <si>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</si>
  <si>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</si>
  <si>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</si>
  <si>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</si>
  <si>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</si>
  <si>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</si>
  <si>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</si>
  <si>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</si>
  <si>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</si>
  <si>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</si>
  <si>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</si>
  <si>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</si>
  <si>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</si>
  <si>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</si>
  <si>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</si>
  <si>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</si>
  <si>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</si>
  <si>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</si>
  <si>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</si>
  <si>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</si>
  <si>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</si>
  <si>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</si>
  <si>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</si>
  <si>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</si>
  <si>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</si>
  <si>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</si>
  <si>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</si>
  <si>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</si>
  <si>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</si>
  <si>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</si>
  <si>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</si>
  <si>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</si>
  <si>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</si>
  <si>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</si>
  <si>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</si>
  <si>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</si>
  <si>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</si>
  <si>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</si>
  <si>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</si>
  <si>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</si>
  <si>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</si>
  <si>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</si>
  <si>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</si>
  <si>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</si>
  <si>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</si>
  <si>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</si>
  <si>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</si>
  <si>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</si>
  <si>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</si>
  <si>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</si>
  <si>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</si>
  <si>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</si>
  <si>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</si>
  <si>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</si>
  <si>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</si>
  <si>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</si>
  <si>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</si>
  <si>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</si>
  <si>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</si>
  <si>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</si>
  <si>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</si>
  <si>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</si>
  <si>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</si>
  <si>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</si>
  <si>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</si>
  <si>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</si>
  <si>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</si>
  <si>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</si>
  <si>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</si>
  <si>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</si>
  <si>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</si>
  <si>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</si>
  <si>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</si>
  <si>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</si>
  <si>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</si>
  <si>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</si>
  <si>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</si>
  <si>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</si>
  <si>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</si>
  <si>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</si>
  <si>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</si>
  <si>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</si>
  <si>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</si>
  <si>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</si>
  <si>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</si>
  <si>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</si>
  <si>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</si>
  <si>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</si>
  <si>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</si>
  <si>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</si>
  <si>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</si>
  <si>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</si>
  <si>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</si>
  <si>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</si>
  <si>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</si>
  <si>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</si>
  <si>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</si>
  <si>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</si>
  <si>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</si>
  <si>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</si>
  <si>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</si>
  <si>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</si>
  <si>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</si>
  <si>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</si>
  <si>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</si>
  <si>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</si>
  <si>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</si>
  <si>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</si>
  <si>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</si>
  <si>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</si>
  <si>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</si>
  <si>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</si>
  <si>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</si>
  <si>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</si>
  <si>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</si>
  <si>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</si>
  <si>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</si>
  <si>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</si>
  <si>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</si>
  <si>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</si>
  <si>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</si>
  <si>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</si>
  <si>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</si>
  <si>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</si>
  <si>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</si>
  <si>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</si>
  <si>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</si>
  <si>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</si>
  <si>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</si>
  <si>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</si>
  <si>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</si>
  <si>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</si>
  <si>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</si>
  <si>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</si>
  <si>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</si>
  <si>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</si>
  <si>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</si>
  <si>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</si>
  <si>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</si>
  <si>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</si>
  <si>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</si>
  <si>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</si>
  <si>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</si>
  <si>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</si>
  <si>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</si>
  <si>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</si>
  <si>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</si>
  <si>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</si>
  <si>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</si>
  <si>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</si>
  <si>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</si>
  <si>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</si>
  <si>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</si>
  <si>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</si>
  <si>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</si>
  <si>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</si>
  <si>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</si>
  <si>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</si>
  <si>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</si>
  <si>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</si>
  <si>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</si>
  <si>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</si>
  <si>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</si>
  <si>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</si>
  <si>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</si>
  <si>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</si>
  <si>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</si>
  <si>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</si>
  <si>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</si>
  <si>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</si>
  <si>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</si>
  <si>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</si>
  <si>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</si>
  <si>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</si>
  <si>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</si>
  <si>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</si>
  <si>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</si>
  <si>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</si>
  <si>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</si>
  <si>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</si>
  <si>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</si>
  <si>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</si>
  <si>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</si>
  <si>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</si>
  <si>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</si>
  <si>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</si>
  <si>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</si>
  <si>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</si>
  <si>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</si>
  <si>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</si>
  <si>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</si>
  <si>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</si>
  <si>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</si>
  <si>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</si>
  <si>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</si>
  <si>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</si>
  <si>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</si>
  <si>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</si>
  <si>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</si>
  <si>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</si>
  <si>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</si>
  <si>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</si>
  <si>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</si>
  <si>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</si>
  <si>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</si>
  <si>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</si>
  <si>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</si>
  <si>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</si>
  <si>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</si>
  <si>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</si>
  <si>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</si>
  <si>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</si>
  <si>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</si>
  <si>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</si>
  <si>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</si>
  <si>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</si>
  <si>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</si>
  <si>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</si>
  <si>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</si>
  <si>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</si>
  <si>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</si>
  <si>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</si>
  <si>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</si>
  <si>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</si>
  <si>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</si>
  <si>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</si>
  <si>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</si>
  <si>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</si>
  <si>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</si>
  <si>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</si>
  <si>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</si>
  <si>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</si>
  <si>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</si>
  <si>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</si>
  <si>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</si>
  <si>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</si>
  <si>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</si>
  <si>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</si>
  <si>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</si>
  <si>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</si>
  <si>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</si>
  <si>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</si>
  <si>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</si>
  <si>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</si>
  <si>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</si>
  <si>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</si>
  <si>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</si>
  <si>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</si>
  <si>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</si>
  <si>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</si>
  <si>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</si>
  <si>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</si>
  <si>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</si>
  <si>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</si>
  <si>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</si>
  <si>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</si>
  <si>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</si>
  <si>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</si>
  <si>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</si>
  <si>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</si>
  <si>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</si>
  <si>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</si>
  <si>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</si>
  <si>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</si>
  <si>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</si>
  <si>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</si>
  <si>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</si>
  <si>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</si>
  <si>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</si>
  <si>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</si>
  <si>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</si>
  <si>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</si>
  <si>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</si>
  <si>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</si>
  <si>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</si>
  <si>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</si>
  <si>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</si>
  <si>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</si>
  <si>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</si>
  <si>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</si>
  <si>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</si>
  <si>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</si>
  <si>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</si>
  <si>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</si>
  <si>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</si>
  <si>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</si>
  <si>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</si>
  <si>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</si>
  <si>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</si>
  <si>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</si>
  <si>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</si>
  <si>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</si>
  <si>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</si>
  <si>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</si>
  <si>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</si>
  <si>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</si>
  <si>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</si>
  <si>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</si>
  <si>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</si>
  <si>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</si>
  <si>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</si>
  <si>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</si>
  <si>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</si>
  <si>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</si>
  <si>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</si>
  <si>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</si>
  <si>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</si>
  <si>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</si>
  <si>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</si>
  <si>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</si>
  <si>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</si>
  <si>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</si>
  <si>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</si>
  <si>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</si>
  <si>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</si>
  <si>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</si>
  <si>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</si>
  <si>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</si>
  <si>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</si>
  <si>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</si>
  <si>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</si>
  <si>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</si>
  <si>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</si>
  <si>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</si>
  <si>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</si>
  <si>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</si>
  <si>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</si>
  <si>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</si>
  <si>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</si>
  <si>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</si>
  <si>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</si>
  <si>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</si>
  <si>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</si>
  <si>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</si>
  <si>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</si>
  <si>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</si>
  <si>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</si>
  <si>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</si>
  <si>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</si>
  <si>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</si>
  <si>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</si>
  <si>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</si>
  <si>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</si>
  <si>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</si>
  <si>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</si>
  <si>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</si>
  <si>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</si>
  <si>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</si>
  <si>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</si>
  <si>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</si>
  <si>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</si>
  <si>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</si>
  <si>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</si>
  <si>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</si>
  <si>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</si>
  <si>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</si>
  <si>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</si>
  <si>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</si>
  <si>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</si>
  <si>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</si>
  <si>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</si>
  <si>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</si>
  <si>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</si>
  <si>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</si>
  <si>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</si>
  <si>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</si>
  <si>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</si>
  <si>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</si>
  <si>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</si>
  <si>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</si>
  <si>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</si>
  <si>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</si>
  <si>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</si>
  <si>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</si>
  <si>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</si>
  <si>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</si>
  <si>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</si>
  <si>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</si>
  <si>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</si>
  <si>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</si>
  <si>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</si>
  <si>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</si>
  <si>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</si>
  <si>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</si>
  <si>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</si>
  <si>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</si>
  <si>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</si>
  <si>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</si>
  <si>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</si>
  <si>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</si>
  <si>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</si>
  <si>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</si>
  <si>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</si>
  <si>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</si>
  <si>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</si>
  <si>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</si>
  <si>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</si>
  <si>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</si>
  <si>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</si>
  <si>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</si>
  <si>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</si>
  <si>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</si>
  <si>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</si>
  <si>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</si>
  <si>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</si>
  <si>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</si>
  <si>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</si>
  <si>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</si>
  <si>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</si>
  <si>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</si>
  <si>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</si>
  <si>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</si>
  <si>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</si>
  <si>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</si>
  <si>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</si>
  <si>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</si>
  <si>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</si>
  <si>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</si>
  <si>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</si>
  <si>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</si>
  <si>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</si>
  <si>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</si>
  <si>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</si>
  <si>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</si>
  <si>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</si>
  <si>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</si>
  <si>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</si>
  <si>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</si>
  <si>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</si>
  <si>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</si>
  <si>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</si>
  <si>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</si>
  <si>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</si>
  <si>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</si>
  <si>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</si>
  <si>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</si>
  <si>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</si>
  <si>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</si>
  <si>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</si>
  <si>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</si>
  <si>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</si>
  <si>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</si>
  <si>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</si>
  <si>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</si>
  <si>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</si>
  <si>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</si>
  <si>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</si>
  <si>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</si>
  <si>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</si>
  <si>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</si>
  <si>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</si>
  <si>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</si>
  <si>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</si>
  <si>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</si>
  <si>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</si>
  <si>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</si>
  <si>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</si>
  <si>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</si>
  <si>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</si>
  <si>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</si>
  <si>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</si>
  <si>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</si>
  <si>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</si>
  <si>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</si>
  <si>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</si>
  <si>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</si>
  <si>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</si>
  <si>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</si>
  <si>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</si>
  <si>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</si>
  <si>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</si>
  <si>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</si>
  <si>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</si>
  <si>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</si>
  <si>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</si>
  <si>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</si>
  <si>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</si>
  <si>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</si>
  <si>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</si>
  <si>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</si>
  <si>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</si>
  <si>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</si>
  <si>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</si>
  <si>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</si>
  <si>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</si>
  <si>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</si>
  <si>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</si>
  <si>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</si>
  <si>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</si>
  <si>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</si>
  <si>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</si>
  <si>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</si>
  <si>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</si>
  <si>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</si>
  <si>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</si>
  <si>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</si>
  <si>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</si>
  <si>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</si>
  <si>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</si>
  <si>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</si>
  <si>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</si>
  <si>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</si>
  <si>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</si>
  <si>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</si>
  <si>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</si>
  <si>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</si>
  <si>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</si>
  <si>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</si>
  <si>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</si>
  <si>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</si>
  <si>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</si>
  <si>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</si>
  <si>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</si>
  <si>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</si>
  <si>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</si>
  <si>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</si>
  <si>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</si>
  <si>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</si>
  <si>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</si>
  <si>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</si>
  <si>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</si>
  <si>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</si>
  <si>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</si>
  <si>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</si>
  <si>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</si>
  <si>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</si>
  <si>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</si>
  <si>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</si>
  <si>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</si>
  <si>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</si>
  <si>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</si>
  <si>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</si>
  <si>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</si>
  <si>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</si>
  <si>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</si>
  <si>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</si>
  <si>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</si>
  <si>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</si>
  <si>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</si>
  <si>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</si>
  <si>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</si>
  <si>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</si>
  <si>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</si>
  <si>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</si>
  <si>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</si>
  <si>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</si>
  <si>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</si>
  <si>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</si>
  <si>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</si>
  <si>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</si>
  <si>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</si>
  <si>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</si>
  <si>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</si>
  <si>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</si>
  <si>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</si>
  <si>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</si>
  <si>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</si>
  <si>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</si>
  <si>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</si>
  <si>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</si>
  <si>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</si>
  <si>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</si>
  <si>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</si>
  <si>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</si>
  <si>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</si>
  <si>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</si>
  <si>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</si>
  <si>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</si>
  <si>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</si>
  <si>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</si>
  <si>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</si>
  <si>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</si>
  <si>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</si>
  <si>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</si>
  <si>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</si>
  <si>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</si>
  <si>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</si>
  <si>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</si>
  <si>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</si>
  <si>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</si>
  <si>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</si>
  <si>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</si>
  <si>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</si>
  <si>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</si>
  <si>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</si>
  <si>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</si>
  <si>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</si>
  <si>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</si>
  <si>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</si>
  <si>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</si>
  <si>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</si>
  <si>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</si>
  <si>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</si>
  <si>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</si>
  <si>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</si>
  <si>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</si>
  <si>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</si>
  <si>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</si>
  <si>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</si>
  <si>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</si>
  <si>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</si>
  <si>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</si>
  <si>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</si>
  <si>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</si>
  <si>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</si>
  <si>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</si>
  <si>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</si>
  <si>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</si>
  <si>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</si>
  <si>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</si>
  <si>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</si>
  <si>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</si>
  <si>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</si>
  <si>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</si>
  <si>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</si>
  <si>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</si>
  <si>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</si>
  <si>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</si>
  <si>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</si>
  <si>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</si>
  <si>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</si>
  <si>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</si>
  <si>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</si>
  <si>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</si>
  <si>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</si>
  <si>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</si>
  <si>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</si>
  <si>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</si>
  <si>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</si>
  <si>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</si>
  <si>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</si>
  <si>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</si>
  <si>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</si>
  <si>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</si>
  <si>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</si>
  <si>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</si>
  <si>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</si>
  <si>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</si>
  <si>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</si>
  <si>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</si>
  <si>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</si>
  <si>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</si>
  <si>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</si>
  <si>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</si>
  <si>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</si>
  <si>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</si>
  <si>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</si>
  <si>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</si>
  <si>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</si>
  <si>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</si>
  <si>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</si>
  <si>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</si>
  <si>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</si>
  <si>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</si>
  <si>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</si>
  <si>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</si>
  <si>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</si>
  <si>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</si>
  <si>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</si>
  <si>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</si>
  <si>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</si>
  <si>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</si>
  <si>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</si>
  <si>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</si>
  <si>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</si>
  <si>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</si>
  <si>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</si>
  <si>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</si>
  <si>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</si>
  <si>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</si>
  <si>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</si>
  <si>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</si>
  <si>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</si>
  <si>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</si>
  <si>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</si>
  <si>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</si>
  <si>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</si>
  <si>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</si>
  <si>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</si>
  <si>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</si>
  <si>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</si>
  <si>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</si>
  <si>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</si>
  <si>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</si>
  <si>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</si>
  <si>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</si>
  <si>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</si>
  <si>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</si>
  <si>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</si>
  <si>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</si>
  <si>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</si>
  <si>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</si>
  <si>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</si>
  <si>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</si>
  <si>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</si>
  <si>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</si>
  <si>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</si>
  <si>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</si>
  <si>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</si>
  <si>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</si>
  <si>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</si>
  <si>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</si>
  <si>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</si>
  <si>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</si>
  <si>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</si>
  <si>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</si>
  <si>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</si>
  <si>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</si>
  <si>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</si>
  <si>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</si>
  <si>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</si>
  <si>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</si>
  <si>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</si>
  <si>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</si>
  <si>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</si>
  <si>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</si>
  <si>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</si>
  <si>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</si>
  <si>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</si>
  <si>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</si>
  <si>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</si>
  <si>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</si>
  <si>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</si>
  <si>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</si>
  <si>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</si>
  <si>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</si>
  <si>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</si>
  <si>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</si>
  <si>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</si>
  <si>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</si>
  <si>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</si>
  <si>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</si>
  <si>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</si>
  <si>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</si>
  <si>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</si>
  <si>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</si>
  <si>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</si>
  <si>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</si>
  <si>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</si>
  <si>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</si>
  <si>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</si>
  <si>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</si>
  <si>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</si>
  <si>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</si>
  <si>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</si>
  <si>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</si>
  <si>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</si>
  <si>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</si>
  <si>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</si>
  <si>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</si>
  <si>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</si>
  <si>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</si>
  <si>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</si>
  <si>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</si>
  <si>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</si>
  <si>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</si>
  <si>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</si>
  <si>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</si>
  <si>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</si>
  <si>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</si>
  <si>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</si>
  <si>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</si>
  <si>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</si>
  <si>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</si>
  <si>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</si>
  <si>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</si>
  <si>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</si>
  <si>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</si>
  <si>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</si>
  <si>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</si>
  <si>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</si>
  <si>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</si>
  <si>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</si>
  <si>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</si>
  <si>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</si>
  <si>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</si>
  <si>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</si>
  <si>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</si>
  <si>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</si>
  <si>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</si>
  <si>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</si>
  <si>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</si>
  <si>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</si>
  <si>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</si>
  <si>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</si>
  <si>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</si>
  <si>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</si>
  <si>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</si>
  <si>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</si>
  <si>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</si>
  <si>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</si>
  <si>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</si>
  <si>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</si>
  <si>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</si>
  <si>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</si>
  <si>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</si>
  <si>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</si>
  <si>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</si>
  <si>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</si>
  <si>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</si>
  <si>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</si>
  <si>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</si>
  <si>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</si>
  <si>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</si>
  <si>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</si>
  <si>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</si>
  <si>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</si>
  <si>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</si>
  <si>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</si>
  <si>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</si>
  <si>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</si>
  <si>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</si>
  <si>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</si>
  <si>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</si>
  <si>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</si>
  <si>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</si>
  <si>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</si>
  <si>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</si>
  <si>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</si>
  <si>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</si>
  <si>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</si>
  <si>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</si>
  <si>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</si>
  <si>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</si>
  <si>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</si>
  <si>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</si>
  <si>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</si>
  <si>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</si>
  <si>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</si>
  <si>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</si>
  <si>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</si>
  <si>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</si>
  <si>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</si>
  <si>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</si>
  <si>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</si>
  <si>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</si>
  <si>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</si>
  <si>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</si>
  <si>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</si>
  <si>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</si>
  <si>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</si>
  <si>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</si>
  <si>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</si>
  <si>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</si>
  <si>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</si>
  <si>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</si>
  <si>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</si>
  <si>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</si>
  <si>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</si>
  <si>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</si>
  <si>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</si>
  <si>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</si>
  <si>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</si>
  <si>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</si>
  <si>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</si>
  <si>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</si>
  <si>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</si>
  <si>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</si>
  <si>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</si>
  <si>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</si>
  <si>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</si>
  <si>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</si>
  <si>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</si>
  <si>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</si>
  <si>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</si>
  <si>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</si>
  <si>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</si>
  <si>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</si>
  <si>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</si>
  <si>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</si>
  <si>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</si>
  <si>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</si>
  <si>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</si>
  <si>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</si>
  <si>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</si>
  <si>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</si>
  <si>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</si>
  <si>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</si>
  <si>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</si>
  <si>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</si>
  <si>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</si>
  <si>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</si>
  <si>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</si>
  <si>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</si>
  <si>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</si>
  <si>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</si>
  <si>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</si>
  <si>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</si>
  <si>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</si>
  <si>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</si>
  <si>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</si>
  <si>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</si>
  <si>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</si>
  <si>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</si>
  <si>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</si>
  <si>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</si>
  <si>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</si>
  <si>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</si>
  <si>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</si>
  <si>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</si>
  <si>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</si>
  <si>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</si>
  <si>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</si>
  <si>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</si>
  <si>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</si>
  <si>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</si>
  <si>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</si>
  <si>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</si>
  <si>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</si>
  <si>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</si>
  <si>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</si>
  <si>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</si>
  <si>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</si>
  <si>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</si>
  <si>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</si>
  <si>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</si>
  <si>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</si>
  <si>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</si>
  <si>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</si>
  <si>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</si>
  <si>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</si>
  <si>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</si>
  <si>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</si>
  <si>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</si>
  <si>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</si>
  <si>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</si>
  <si>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</si>
  <si>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</si>
  <si>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</si>
  <si>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</si>
  <si>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</si>
  <si>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</si>
  <si>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</si>
  <si>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</si>
  <si>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</si>
  <si>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</si>
  <si>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</si>
  <si>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</si>
  <si>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</si>
  <si>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</si>
  <si>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</si>
  <si>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</si>
  <si>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</si>
  <si>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</si>
  <si>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</si>
  <si>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</si>
  <si>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</si>
  <si>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</si>
  <si>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</si>
  <si>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</si>
  <si>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</si>
  <si>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</si>
  <si>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</si>
  <si>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</si>
  <si>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</si>
  <si>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</si>
  <si>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</si>
  <si>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</si>
  <si>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</si>
  <si>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</si>
  <si>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</si>
  <si>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</si>
  <si>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</si>
  <si>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</si>
  <si>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</si>
  <si>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</si>
  <si>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</si>
  <si>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</si>
  <si>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</si>
  <si>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</si>
  <si>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</si>
  <si>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</si>
  <si>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</si>
  <si>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</si>
  <si>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</si>
  <si>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</si>
  <si>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</si>
  <si>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</si>
  <si>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</si>
  <si>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</si>
  <si>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</si>
  <si>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</si>
  <si>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</si>
  <si>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</si>
  <si>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</si>
  <si>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</si>
  <si>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</si>
  <si>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</si>
  <si>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</si>
  <si>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</si>
  <si>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</si>
  <si>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</si>
  <si>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</si>
  <si>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</si>
  <si>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</si>
  <si>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</si>
  <si>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</si>
  <si>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</si>
  <si>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</si>
  <si>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</si>
  <si>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</si>
  <si>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</si>
  <si>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</si>
  <si>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</si>
  <si>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</si>
  <si>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</si>
  <si>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</si>
  <si>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</si>
  <si>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</si>
  <si>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</si>
  <si>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</si>
  <si>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</si>
  <si>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</si>
  <si>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</si>
  <si>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</si>
  <si>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</si>
  <si>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</si>
  <si>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</si>
  <si>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</si>
  <si>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</si>
  <si>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</si>
  <si>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</si>
  <si>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</si>
  <si>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</si>
  <si>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</si>
  <si>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</si>
  <si>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</si>
  <si>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</si>
  <si>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</si>
  <si>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</si>
  <si>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</si>
  <si>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</si>
  <si>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</si>
  <si>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</si>
  <si>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</si>
  <si>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</si>
  <si>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</si>
  <si>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</si>
  <si>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</si>
  <si>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</si>
  <si>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</si>
  <si>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</si>
  <si>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</si>
  <si>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</si>
  <si>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</si>
  <si>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</si>
  <si>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</si>
  <si>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</si>
  <si>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</si>
  <si>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</si>
  <si>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</si>
  <si>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</si>
  <si>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</si>
  <si>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</si>
  <si>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</si>
  <si>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</si>
  <si>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</si>
  <si>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</si>
  <si>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</si>
  <si>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</si>
  <si>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</si>
  <si>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</si>
  <si>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</si>
  <si>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</si>
  <si>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</si>
  <si>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</si>
  <si>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</si>
  <si>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</si>
  <si>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</si>
  <si>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</si>
  <si>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</si>
  <si>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</si>
  <si>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</si>
  <si>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</si>
  <si>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</si>
  <si>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</si>
  <si>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</si>
  <si>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</si>
  <si>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</si>
  <si>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</si>
  <si>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</si>
  <si>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</si>
  <si>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</si>
  <si>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</si>
  <si>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</si>
  <si>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</si>
  <si>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</si>
  <si>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</si>
  <si>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</si>
  <si>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</si>
  <si>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</si>
  <si>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</si>
  <si>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</si>
  <si>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</si>
  <si>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</si>
  <si>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</si>
  <si>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</si>
  <si>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</si>
  <si>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</si>
  <si>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</si>
  <si>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</si>
  <si>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</si>
  <si>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</si>
  <si>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</si>
  <si>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</si>
  <si>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</si>
  <si>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</si>
  <si>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</si>
  <si>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</si>
  <si>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</si>
  <si>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</si>
  <si>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</si>
  <si>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</si>
  <si>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</si>
  <si>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</si>
  <si>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</si>
  <si>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</si>
  <si>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</si>
  <si>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</si>
  <si>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</si>
  <si>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</si>
  <si>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</si>
  <si>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</si>
  <si>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</si>
  <si>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</si>
  <si>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</si>
  <si>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</si>
  <si>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</si>
  <si>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</si>
  <si>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</si>
  <si>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</si>
  <si>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</si>
  <si>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</si>
  <si>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</si>
  <si>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</si>
  <si>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</si>
  <si>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</si>
  <si>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</si>
  <si>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</si>
  <si>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</si>
  <si>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</si>
  <si>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</si>
  <si>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</si>
  <si>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</si>
  <si>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</si>
  <si>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</si>
  <si>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</si>
  <si>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</si>
  <si>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</si>
  <si>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</si>
  <si>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</si>
  <si>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</si>
  <si>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</si>
  <si>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</si>
  <si>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</si>
  <si>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</si>
  <si>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</si>
  <si>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</si>
  <si>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</si>
  <si>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</si>
  <si>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</si>
  <si>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</si>
  <si>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</si>
  <si>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</si>
  <si>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</si>
  <si>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</si>
  <si>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</si>
  <si>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</si>
  <si>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</si>
  <si>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</si>
  <si>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</si>
  <si>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</si>
  <si>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</si>
  <si>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</si>
  <si>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</si>
  <si>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</si>
  <si>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</si>
  <si>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</si>
  <si>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</si>
  <si>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</si>
  <si>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</si>
  <si>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</si>
  <si>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</si>
  <si>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</si>
  <si>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</si>
  <si>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</si>
  <si>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</si>
  <si>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</si>
  <si>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</si>
  <si>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</si>
  <si>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</si>
  <si>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</si>
  <si>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</si>
  <si>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</si>
  <si>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</si>
  <si>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</si>
  <si>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</si>
  <si>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</si>
  <si>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</si>
  <si>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</si>
  <si>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</si>
  <si>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</si>
  <si>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</si>
  <si>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</si>
  <si>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</si>
  <si>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</si>
  <si>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</si>
  <si>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</si>
  <si>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</si>
  <si>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</si>
  <si>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</si>
  <si>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</si>
  <si>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</si>
  <si>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</si>
  <si>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</si>
  <si>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</si>
  <si>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</si>
  <si>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</si>
  <si>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</si>
  <si>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</si>
  <si>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</si>
  <si>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</si>
  <si>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</si>
  <si>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</si>
  <si>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</si>
  <si>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</si>
  <si>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</si>
  <si>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</si>
  <si>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</si>
  <si>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</si>
  <si>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</si>
  <si>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</si>
  <si>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</si>
  <si>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</si>
  <si>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</si>
  <si>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</si>
  <si>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</si>
  <si>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</si>
  <si>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</si>
  <si>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</si>
  <si>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</si>
  <si>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</si>
  <si>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</si>
  <si>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</si>
  <si>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</si>
  <si>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</si>
  <si>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</si>
  <si>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</si>
  <si>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</si>
  <si>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</si>
  <si>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</si>
  <si>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</si>
  <si>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</si>
  <si>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</si>
  <si>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</si>
  <si>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</si>
  <si>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</si>
  <si>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</si>
  <si>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</si>
  <si>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</si>
  <si>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</si>
  <si>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</si>
  <si>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</si>
  <si>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</si>
  <si>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</si>
  <si>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</si>
  <si>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</si>
  <si>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</si>
  <si>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</si>
  <si>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</si>
  <si>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</si>
  <si>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</si>
  <si>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</si>
  <si>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</si>
  <si>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</si>
  <si>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</si>
  <si>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</si>
  <si>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</si>
  <si>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</si>
  <si>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</si>
  <si>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</si>
  <si>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</si>
  <si>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</si>
  <si>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</si>
  <si>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</si>
  <si>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</si>
  <si>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</si>
  <si>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</si>
  <si>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</si>
  <si>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</si>
  <si>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</si>
  <si>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</si>
  <si>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</si>
  <si>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</si>
  <si>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</si>
  <si>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</si>
  <si>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</si>
  <si>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</si>
  <si>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</si>
  <si>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</si>
  <si>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</si>
  <si>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</si>
  <si>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</si>
  <si>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</si>
  <si>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</si>
  <si>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</si>
  <si>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</si>
  <si>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</si>
  <si>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</si>
  <si>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</si>
  <si>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</si>
  <si>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</si>
  <si>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</si>
  <si>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</si>
  <si>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</si>
  <si>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</si>
  <si>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</si>
  <si>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</si>
  <si>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</si>
  <si>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</si>
  <si>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</si>
  <si>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</si>
  <si>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</si>
  <si>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</si>
  <si>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</si>
  <si>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</si>
  <si>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</si>
  <si>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</si>
  <si>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</si>
  <si>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</si>
  <si>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</si>
  <si>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</si>
  <si>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</si>
  <si>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</si>
  <si>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</si>
  <si>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</si>
  <si>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</si>
  <si>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</si>
  <si>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</si>
  <si>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</si>
  <si>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</si>
  <si>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</si>
  <si>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</si>
  <si>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</si>
  <si>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</si>
  <si>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</si>
  <si>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</si>
  <si>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</si>
  <si>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</si>
  <si>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</si>
  <si>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</si>
  <si>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</si>
  <si>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</si>
  <si>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</si>
  <si>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</si>
  <si>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</si>
  <si>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</si>
  <si>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</si>
  <si>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</si>
  <si>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</si>
  <si>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</si>
  <si>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</si>
  <si>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</si>
  <si>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</si>
  <si>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</si>
  <si>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</si>
  <si>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</si>
  <si>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</si>
  <si>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</si>
  <si>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</si>
  <si>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</si>
  <si>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</si>
  <si>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</si>
  <si>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</si>
  <si>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</si>
  <si>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</si>
  <si>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</si>
  <si>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</si>
  <si>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</si>
  <si>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</si>
  <si>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</si>
  <si>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</si>
  <si>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</si>
  <si>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</si>
  <si>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</si>
  <si>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</si>
  <si>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</si>
  <si>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</si>
  <si>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</si>
  <si>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</si>
  <si>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</si>
  <si>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</si>
  <si>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</si>
  <si>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</si>
  <si>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</si>
  <si>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</si>
  <si>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</si>
  <si>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</si>
  <si>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</si>
  <si>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</si>
  <si>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</si>
  <si>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</si>
  <si>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</si>
  <si>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</si>
  <si>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</si>
  <si>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</si>
  <si>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</si>
  <si>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</si>
  <si>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</si>
  <si>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</si>
  <si>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</si>
  <si>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</si>
  <si>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</si>
  <si>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</si>
  <si>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</si>
  <si>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</si>
  <si>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</si>
  <si>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</si>
  <si>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</si>
  <si>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</si>
  <si>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</si>
  <si>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</si>
  <si>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</si>
  <si>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</si>
  <si>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</si>
  <si>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</si>
  <si>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</si>
  <si>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</si>
  <si>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</si>
  <si>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</si>
  <si>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</si>
  <si>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</si>
  <si>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</si>
  <si>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</si>
  <si>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</si>
  <si>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</si>
  <si>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</si>
  <si>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</si>
  <si>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</si>
  <si>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</si>
  <si>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</si>
  <si>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</si>
  <si>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</si>
  <si>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</si>
  <si>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</si>
  <si>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</si>
  <si>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</si>
  <si>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</si>
  <si>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</si>
  <si>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</si>
  <si>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</si>
  <si>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</si>
  <si>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</si>
  <si>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</si>
  <si>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</si>
  <si>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</si>
  <si>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</si>
  <si>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</si>
  <si>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</si>
  <si>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</si>
  <si>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</si>
  <si>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</si>
  <si>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</si>
  <si>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</si>
  <si>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</si>
  <si>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</si>
  <si>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</si>
  <si>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</si>
  <si>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</si>
  <si>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</si>
  <si>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</si>
  <si>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</si>
  <si>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</si>
  <si>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</si>
  <si>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</si>
  <si>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</si>
  <si>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</si>
  <si>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</si>
  <si>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</si>
  <si>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</si>
  <si>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</si>
  <si>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</si>
  <si>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</si>
  <si>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</si>
  <si>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</si>
  <si>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</si>
  <si>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</si>
  <si>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</si>
  <si>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</si>
  <si>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</si>
  <si>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</si>
  <si>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</si>
  <si>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</si>
  <si>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</si>
  <si>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</si>
  <si>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</si>
  <si>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</si>
  <si>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</si>
  <si>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</si>
  <si>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</si>
  <si>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</si>
  <si>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</si>
  <si>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</si>
  <si>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</si>
  <si>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</si>
  <si>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</si>
  <si>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</si>
  <si>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</si>
  <si>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</si>
  <si>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</si>
  <si>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</si>
  <si>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</si>
  <si>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</si>
  <si>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</si>
  <si>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</si>
  <si>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</si>
  <si>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</si>
  <si>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</si>
  <si>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</si>
  <si>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</si>
  <si>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</si>
  <si>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</si>
  <si>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</si>
  <si>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</si>
  <si>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</si>
  <si>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</si>
  <si>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</si>
  <si>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</si>
  <si>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</si>
  <si>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</si>
  <si>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</si>
  <si>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</si>
  <si>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</si>
  <si>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</si>
  <si>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</si>
  <si>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</si>
  <si>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</si>
  <si>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</si>
  <si>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</si>
  <si>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</si>
  <si>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</si>
  <si>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</si>
  <si>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</si>
  <si>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</si>
  <si>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</si>
  <si>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</si>
  <si>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</si>
  <si>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</si>
  <si>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</si>
  <si>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</si>
  <si>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</si>
  <si>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</si>
  <si>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</si>
  <si>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</si>
  <si>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</si>
  <si>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</si>
  <si>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</si>
  <si>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</si>
  <si>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</si>
  <si>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</si>
  <si>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</si>
  <si>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</si>
  <si>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</si>
  <si>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</si>
  <si>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</si>
  <si>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</si>
  <si>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</si>
  <si>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</si>
  <si>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</si>
  <si>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</si>
  <si>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</si>
  <si>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</si>
  <si>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</si>
  <si>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</si>
  <si>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</si>
  <si>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</si>
  <si>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</si>
  <si>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</si>
  <si>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</si>
  <si>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</si>
  <si>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</si>
  <si>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</si>
  <si>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</si>
  <si>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</si>
  <si>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</si>
  <si>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</si>
  <si>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</si>
  <si>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</si>
  <si>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</si>
  <si>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</si>
  <si>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</si>
  <si>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</si>
  <si>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</si>
  <si>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</si>
  <si>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</si>
  <si>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</si>
  <si>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</si>
  <si>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</si>
  <si>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</si>
  <si>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</si>
  <si>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</si>
  <si>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</si>
  <si>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</si>
  <si>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</si>
  <si>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</si>
  <si>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</si>
  <si>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</si>
  <si>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</si>
  <si>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</si>
  <si>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</si>
  <si>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</si>
  <si>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</si>
  <si>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</si>
  <si>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</si>
  <si>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</si>
  <si>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</si>
  <si>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</si>
  <si>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</si>
  <si>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</si>
  <si>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</si>
  <si>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</si>
  <si>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</si>
  <si>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</si>
  <si>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</si>
  <si>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</si>
  <si>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</si>
  <si>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</si>
  <si>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</si>
  <si>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</si>
  <si>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</si>
  <si>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</si>
  <si>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</si>
  <si>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</si>
  <si>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</si>
  <si>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</si>
  <si>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</si>
  <si>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</si>
  <si>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</si>
  <si>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</si>
  <si>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</si>
  <si>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</si>
  <si>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</si>
  <si>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</si>
  <si>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</si>
  <si>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</si>
  <si>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</si>
  <si>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</si>
  <si>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</si>
  <si>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</si>
  <si>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</si>
  <si>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</si>
  <si>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</si>
  <si>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</si>
  <si>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</si>
  <si>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</si>
  <si>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</si>
  <si>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</si>
  <si>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</si>
  <si>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</si>
  <si>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</si>
  <si>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</si>
  <si>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</si>
  <si>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</si>
  <si>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</si>
  <si>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</si>
  <si>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</si>
  <si>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</si>
  <si>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</si>
  <si>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</si>
  <si>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</si>
  <si>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</si>
  <si>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</si>
  <si>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</si>
  <si>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</si>
  <si>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</si>
  <si>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</si>
  <si>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</si>
  <si>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</si>
  <si>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</si>
  <si>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</si>
  <si>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</si>
  <si>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</si>
  <si>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</si>
  <si>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</si>
  <si>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</si>
  <si>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</si>
  <si>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</si>
  <si>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</si>
  <si>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</si>
  <si>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</si>
  <si>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</si>
  <si>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</si>
  <si>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</si>
  <si>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</si>
  <si>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</si>
  <si>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</si>
  <si>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</si>
  <si>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</si>
  <si>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</si>
  <si>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</si>
  <si>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</si>
  <si>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</si>
  <si>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</si>
  <si>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</si>
  <si>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</si>
  <si>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</si>
  <si>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</si>
  <si>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</si>
  <si>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</si>
  <si>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</si>
  <si>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</si>
  <si>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</si>
  <si>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</si>
  <si>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</si>
  <si>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</si>
  <si>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</si>
  <si>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</si>
  <si>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</si>
  <si>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</si>
  <si>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</si>
  <si>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</si>
  <si>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</si>
  <si>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</si>
  <si>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</si>
  <si>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</si>
  <si>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</si>
  <si>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</si>
  <si>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</si>
  <si>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</si>
  <si>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</si>
  <si>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</si>
  <si>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</si>
  <si>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</si>
  <si>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</si>
  <si>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</si>
  <si>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</si>
  <si>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</si>
  <si>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</si>
  <si>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</si>
  <si>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</si>
  <si>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</si>
  <si>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</si>
  <si>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</si>
  <si>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</si>
  <si>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</si>
  <si>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</si>
  <si>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</si>
  <si>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</si>
  <si>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</si>
  <si>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</si>
  <si>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</si>
  <si>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</si>
  <si>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</si>
  <si>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</si>
  <si>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</si>
  <si>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</si>
  <si>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</si>
  <si>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</si>
  <si>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</si>
  <si>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</si>
  <si>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</si>
  <si>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</si>
  <si>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</si>
  <si>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</si>
  <si>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</si>
  <si>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</si>
  <si>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</si>
  <si>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</si>
  <si>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</si>
  <si>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</si>
  <si>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</si>
  <si>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</si>
  <si>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</si>
  <si>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</si>
  <si>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</si>
  <si>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</si>
  <si>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</si>
  <si>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</si>
  <si>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</si>
  <si>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</si>
  <si>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</si>
  <si>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</si>
  <si>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</si>
  <si>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</si>
  <si>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</si>
  <si>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</si>
  <si>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</si>
  <si>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</si>
  <si>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</si>
  <si>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</si>
  <si>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</si>
  <si>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</si>
  <si>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</si>
  <si>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</si>
  <si>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</si>
  <si>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</si>
  <si>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</si>
  <si>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</si>
  <si>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</si>
  <si>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</si>
  <si>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</si>
  <si>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</si>
  <si>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</si>
  <si>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</si>
  <si>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</si>
  <si>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</si>
  <si>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</si>
  <si>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</si>
  <si>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</si>
  <si>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</si>
  <si>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</si>
  <si>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</si>
  <si>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</si>
  <si>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</si>
  <si>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</si>
  <si>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</si>
  <si>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</si>
  <si>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</si>
  <si>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</si>
  <si>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</si>
  <si>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</si>
  <si>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</si>
  <si>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</si>
  <si>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</si>
  <si>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</si>
  <si>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</si>
  <si>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</si>
  <si>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</si>
  <si>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</si>
  <si>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</si>
  <si>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</si>
  <si>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</si>
  <si>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</si>
  <si>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</si>
  <si>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</si>
  <si>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</si>
  <si>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</si>
  <si>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</si>
  <si>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</si>
  <si>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</si>
  <si>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</si>
  <si>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</si>
  <si>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</si>
  <si>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</si>
  <si>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</si>
  <si>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</si>
  <si>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</si>
  <si>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</si>
  <si>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</si>
  <si>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</si>
  <si>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</si>
  <si>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</si>
  <si>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</si>
  <si>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</si>
  <si>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</si>
  <si>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</si>
  <si>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</si>
  <si>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</si>
  <si>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</si>
  <si>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</si>
  <si>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</si>
  <si>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</si>
  <si>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</si>
  <si>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</si>
  <si>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</si>
  <si>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</si>
  <si>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</si>
  <si>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</si>
  <si>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</si>
  <si>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</si>
  <si>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</si>
  <si>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</si>
  <si>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</si>
  <si>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</si>
  <si>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</si>
  <si>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</si>
  <si>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</si>
  <si>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</si>
  <si>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</si>
  <si>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</si>
  <si>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</si>
  <si>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</si>
  <si>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</si>
  <si>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</si>
  <si>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</si>
  <si>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</si>
  <si>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</si>
  <si>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</si>
  <si>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</si>
  <si>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</si>
  <si>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</si>
  <si>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</si>
  <si>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</si>
  <si>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</si>
  <si>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</si>
  <si>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</si>
  <si>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</si>
  <si>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</si>
  <si>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</si>
  <si>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</si>
  <si>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</si>
  <si>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</si>
  <si>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</si>
  <si>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</si>
  <si>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</si>
  <si>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</si>
  <si>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</si>
  <si>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</si>
  <si>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</si>
  <si>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</si>
  <si>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</si>
  <si>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</si>
  <si>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</si>
  <si>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</si>
  <si>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</si>
  <si>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</si>
  <si>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</si>
  <si>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</si>
  <si>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</si>
  <si>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</si>
  <si>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</si>
  <si>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</si>
  <si>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</si>
  <si>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</si>
  <si>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</si>
  <si>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</si>
  <si>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</si>
  <si>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</si>
  <si>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</si>
  <si>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</si>
  <si>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</si>
  <si>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</si>
  <si>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</si>
  <si>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</si>
  <si>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</si>
  <si>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</si>
  <si>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</si>
  <si>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</si>
  <si>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</si>
  <si>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</si>
  <si>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</si>
  <si>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</si>
  <si>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</si>
  <si>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</si>
  <si>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</si>
  <si>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</si>
  <si>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</si>
  <si>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</si>
  <si>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</si>
  <si>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</si>
  <si>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</si>
  <si>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</si>
  <si>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</si>
  <si>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</si>
  <si>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</si>
  <si>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</si>
  <si>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</si>
  <si>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</si>
  <si>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</si>
  <si>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</si>
  <si>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</si>
  <si>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</si>
  <si>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</si>
  <si>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</si>
  <si>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</si>
  <si>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</si>
  <si>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</si>
  <si>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</si>
  <si>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</si>
  <si>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</si>
  <si>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</si>
  <si>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</si>
  <si>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</si>
  <si>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</si>
  <si>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</si>
  <si>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</si>
  <si>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</si>
  <si>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</si>
  <si>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</si>
  <si>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</si>
  <si>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</si>
  <si>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</si>
  <si>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</si>
  <si>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</si>
  <si>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</si>
  <si>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</si>
  <si>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</si>
  <si>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</si>
  <si>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</si>
  <si>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</si>
  <si>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</si>
  <si>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</si>
  <si>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</si>
  <si>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</si>
  <si>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</si>
  <si>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</si>
  <si>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</si>
  <si>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</si>
  <si>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</si>
  <si>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</si>
  <si>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</si>
  <si>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</si>
  <si>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</si>
  <si>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</si>
  <si>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</si>
  <si>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</si>
  <si>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</si>
  <si>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</si>
  <si>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</si>
  <si>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</si>
  <si>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</si>
  <si>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</si>
  <si>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</si>
  <si>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</si>
  <si>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</si>
  <si>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</si>
  <si>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</si>
  <si>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</si>
  <si>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</si>
  <si>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</si>
  <si>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</si>
  <si>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</si>
  <si>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</si>
  <si>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</si>
  <si>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</si>
  <si>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</si>
  <si>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</si>
  <si>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</si>
  <si>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</si>
  <si>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</si>
  <si>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</si>
  <si>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</si>
  <si>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</si>
  <si>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</si>
  <si>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</si>
  <si>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</si>
  <si>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</si>
  <si>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</si>
  <si>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</si>
  <si>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</si>
  <si>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</si>
  <si>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</si>
  <si>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</si>
  <si>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</si>
  <si>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</si>
  <si>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</si>
  <si>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</si>
  <si>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</si>
  <si>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</si>
  <si>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</si>
  <si>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</si>
  <si>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</si>
  <si>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</si>
  <si>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</si>
  <si>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</si>
  <si>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</si>
  <si>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</si>
  <si>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</si>
  <si>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</si>
  <si>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</si>
  <si>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</si>
  <si>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</si>
  <si>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</si>
  <si>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</si>
  <si>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</si>
  <si>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</si>
  <si>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</si>
  <si>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</si>
  <si>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</si>
  <si>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</si>
  <si>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</si>
  <si>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</si>
  <si>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</si>
  <si>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</si>
  <si>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</si>
  <si>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</si>
  <si>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</si>
  <si>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</si>
  <si>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</si>
  <si>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</si>
  <si>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</si>
  <si>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</si>
  <si>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</si>
  <si>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</si>
  <si>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</si>
  <si>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</si>
  <si>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</si>
  <si>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</si>
  <si>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</si>
  <si>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</si>
  <si>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</si>
  <si>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</si>
  <si>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</si>
  <si>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</si>
  <si>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</si>
  <si>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</si>
  <si>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</si>
  <si>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</si>
  <si>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</si>
  <si>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</si>
  <si>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</si>
  <si>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</si>
  <si>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</si>
  <si>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</si>
  <si>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</si>
  <si>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</si>
  <si>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</si>
  <si>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</si>
  <si>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</si>
  <si>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</si>
  <si>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</si>
  <si>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</si>
  <si>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</si>
  <si>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</si>
  <si>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</si>
  <si>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</si>
  <si>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</si>
  <si>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</si>
  <si>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</si>
  <si>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</si>
  <si>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</si>
  <si>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</si>
  <si>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</si>
  <si>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</si>
  <si>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</si>
  <si>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</si>
  <si>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</si>
  <si>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</si>
  <si>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</si>
  <si>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</si>
  <si>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</si>
  <si>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</si>
  <si>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</si>
  <si>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</si>
  <si>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</si>
  <si>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</si>
  <si>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</si>
  <si>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</si>
  <si>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</si>
  <si>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</si>
  <si>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</si>
  <si>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</si>
  <si>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</si>
  <si>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</si>
  <si>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</si>
  <si>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</si>
  <si>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</si>
  <si>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</si>
  <si>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</si>
  <si>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</si>
  <si>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</si>
  <si>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</si>
  <si>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</si>
  <si>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</si>
  <si>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</si>
  <si>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</si>
  <si>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</si>
  <si>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</si>
  <si>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</si>
  <si>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</si>
  <si>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</si>
  <si>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</si>
  <si>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</si>
  <si>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</si>
  <si>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</si>
  <si>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</si>
  <si>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</si>
  <si>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</si>
  <si>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</si>
  <si>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</si>
  <si>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</si>
  <si>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</si>
  <si>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</si>
  <si>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</si>
  <si>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</si>
  <si>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</si>
  <si>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</si>
  <si>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</si>
  <si>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</si>
  <si>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</si>
  <si>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</si>
  <si>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</si>
  <si>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</si>
  <si>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</si>
  <si>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</si>
  <si>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</si>
  <si>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</si>
  <si>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</si>
  <si>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</si>
  <si>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</si>
  <si>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</si>
  <si>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</si>
  <si>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</si>
  <si>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</si>
  <si>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</si>
  <si>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</si>
  <si>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</si>
  <si>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</si>
  <si>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</si>
  <si>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</si>
  <si>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</si>
  <si>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</si>
  <si>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</si>
  <si>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</si>
  <si>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</si>
  <si>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</si>
  <si>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</si>
  <si>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</si>
  <si>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</si>
  <si>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</si>
  <si>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</si>
  <si>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</si>
  <si>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</si>
  <si>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</si>
  <si>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</si>
  <si>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</si>
  <si>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</si>
  <si>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</si>
  <si>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</si>
  <si>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</si>
  <si>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</si>
  <si>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</si>
  <si>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</si>
  <si>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</si>
  <si>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</si>
  <si>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</si>
  <si>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</si>
  <si>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</si>
  <si>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</si>
  <si>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</si>
  <si>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</si>
  <si>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</si>
  <si>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</si>
  <si>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</si>
  <si>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</si>
  <si>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</si>
  <si>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</si>
  <si>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</si>
  <si>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</si>
  <si>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</si>
  <si>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</si>
  <si>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</si>
  <si>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</si>
  <si>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</si>
  <si>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</si>
  <si>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</si>
  <si>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</si>
  <si>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</si>
  <si>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</si>
  <si>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</si>
  <si>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</si>
  <si>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</si>
  <si>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</si>
  <si>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</si>
  <si>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</si>
  <si>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</si>
  <si>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</si>
  <si>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</si>
  <si>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</si>
  <si>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</si>
  <si>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</si>
  <si>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</si>
  <si>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</si>
  <si>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</si>
  <si>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</si>
  <si>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</si>
  <si>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</si>
  <si>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</si>
  <si>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</si>
  <si>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</si>
  <si>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</si>
  <si>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</si>
  <si>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</si>
  <si>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</si>
  <si>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</si>
  <si>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</si>
  <si>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</si>
  <si>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</si>
  <si>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</si>
  <si>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</si>
  <si>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</si>
  <si>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</si>
  <si>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</si>
  <si>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</si>
  <si>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</si>
  <si>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</si>
  <si>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</si>
  <si>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</si>
  <si>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</si>
  <si>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</si>
  <si>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</si>
  <si>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</si>
  <si>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</si>
  <si>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</si>
  <si>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</si>
  <si>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</si>
  <si>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</si>
  <si>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</si>
  <si>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</si>
  <si>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</si>
  <si>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</si>
  <si>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</si>
  <si>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</si>
  <si>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</si>
  <si>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</si>
  <si>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</si>
  <si>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</si>
  <si>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</si>
  <si>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</si>
  <si>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</si>
  <si>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</si>
  <si>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</si>
  <si>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</si>
  <si>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</si>
  <si>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</si>
  <si>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</si>
  <si>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</si>
  <si>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</si>
  <si>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</si>
  <si>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</si>
  <si>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</si>
  <si>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</si>
  <si>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</si>
  <si>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</si>
  <si>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</si>
  <si>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</si>
  <si>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</si>
  <si>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</si>
  <si>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</si>
  <si>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</si>
  <si>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</si>
  <si>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</si>
  <si>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</si>
  <si>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</si>
  <si>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</si>
  <si>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</si>
  <si>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</si>
  <si>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</si>
  <si>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</si>
  <si>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</si>
  <si>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</si>
  <si>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</si>
  <si>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</si>
  <si>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</si>
  <si>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</si>
  <si>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</si>
  <si>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</si>
  <si>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</si>
  <si>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</si>
  <si>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</si>
  <si>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</si>
  <si>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</si>
  <si>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</si>
  <si>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</si>
  <si>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</si>
  <si>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</si>
  <si>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</si>
  <si>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</si>
  <si>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</si>
  <si>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</si>
  <si>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</si>
  <si>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</si>
  <si>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</si>
  <si>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</si>
  <si>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</si>
  <si>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</si>
  <si>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</si>
  <si>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</si>
  <si>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</si>
  <si>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</si>
  <si>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</si>
  <si>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</si>
  <si>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</si>
  <si>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</si>
  <si>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</si>
  <si>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</si>
  <si>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</si>
  <si>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</si>
  <si>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</si>
  <si>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</si>
  <si>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</si>
  <si>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</si>
  <si>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</si>
  <si>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</si>
  <si>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</si>
  <si>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</si>
  <si>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</si>
  <si>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</si>
  <si>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</si>
  <si>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</si>
  <si>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</si>
  <si>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</si>
  <si>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</si>
  <si>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</si>
  <si>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</si>
  <si>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</si>
  <si>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</si>
  <si>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</si>
  <si>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</si>
  <si>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</si>
  <si>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</si>
  <si>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</si>
  <si>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</si>
  <si>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</si>
  <si>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</si>
  <si>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</si>
  <si>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</si>
  <si>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</si>
  <si>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</si>
  <si>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</si>
  <si>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</si>
  <si>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</si>
  <si>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</si>
  <si>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</si>
  <si>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</si>
  <si>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</si>
  <si>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</si>
  <si>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</si>
  <si>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</si>
  <si>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</si>
  <si>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</si>
  <si>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</si>
  <si>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</si>
  <si>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</si>
  <si>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</si>
  <si>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</si>
  <si>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</si>
  <si>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</si>
  <si>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</si>
  <si>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</si>
  <si>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</si>
  <si>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</si>
  <si>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</si>
  <si>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</si>
  <si>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</si>
  <si>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</si>
  <si>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</si>
  <si>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</si>
  <si>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</si>
  <si>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</si>
  <si>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</si>
  <si>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</si>
  <si>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</si>
  <si>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</si>
  <si>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</si>
  <si>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</si>
  <si>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</si>
  <si>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</si>
  <si>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</si>
  <si>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</si>
  <si>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</si>
  <si>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</si>
  <si>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</si>
  <si>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</si>
  <si>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</si>
  <si>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</si>
  <si>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</si>
  <si>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</si>
  <si>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</si>
  <si>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</si>
  <si>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</si>
  <si>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</si>
  <si>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</si>
  <si>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</si>
  <si>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</si>
  <si>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</si>
  <si>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</si>
  <si>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</si>
  <si>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</si>
  <si>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</si>
  <si>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</si>
  <si>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</si>
  <si>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</si>
  <si>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</si>
  <si>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</si>
  <si>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</si>
  <si>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</si>
  <si>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</si>
  <si>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</si>
  <si>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</si>
  <si>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</si>
  <si>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</si>
  <si>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</si>
  <si>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</si>
  <si>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</si>
  <si>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</si>
  <si>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</si>
  <si>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</si>
  <si>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</si>
  <si>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</si>
  <si>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</si>
  <si>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</si>
  <si>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</si>
  <si>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</si>
  <si>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</si>
  <si>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</si>
  <si>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</si>
  <si>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</si>
  <si>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</si>
  <si>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</si>
  <si>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</si>
  <si>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</si>
  <si>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</si>
  <si>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</si>
  <si>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</si>
  <si>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</si>
  <si>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</si>
  <si>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</si>
  <si>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</si>
  <si>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</si>
  <si>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</si>
  <si>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</si>
  <si>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</si>
  <si>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</si>
  <si>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</si>
  <si>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</si>
  <si>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</si>
  <si>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</si>
  <si>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</si>
  <si>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</si>
  <si>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</si>
  <si>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</si>
  <si>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</si>
  <si>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</si>
  <si>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</si>
  <si>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</si>
  <si>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</si>
  <si>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</si>
  <si>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</si>
  <si>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</si>
  <si>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</si>
  <si>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</si>
  <si>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</si>
  <si>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</si>
  <si>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</si>
  <si>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</si>
  <si>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</si>
  <si>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</si>
  <si>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</si>
  <si>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</si>
  <si>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</si>
  <si>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</si>
  <si>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</si>
  <si>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</si>
  <si>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</si>
  <si>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</si>
  <si>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</si>
  <si>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</si>
  <si>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</si>
  <si>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</si>
  <si>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</si>
  <si>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</si>
  <si>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</si>
  <si>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</si>
  <si>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</si>
  <si>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</si>
  <si>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</si>
  <si>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</si>
  <si>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</si>
  <si>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</si>
  <si>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</si>
  <si>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</si>
  <si>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</si>
  <si>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</si>
  <si>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</si>
  <si>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</si>
  <si>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</si>
  <si>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</si>
  <si>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</si>
  <si>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</si>
  <si>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</si>
  <si>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</si>
  <si>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</si>
  <si>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</si>
  <si>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</si>
  <si>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</si>
  <si>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</si>
  <si>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</si>
  <si>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</si>
  <si>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</si>
  <si>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</si>
  <si>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</si>
  <si>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</si>
  <si>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</si>
  <si>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</si>
  <si>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</si>
  <si>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</si>
  <si>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</si>
  <si>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</si>
  <si>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</si>
  <si>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</si>
  <si>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</si>
  <si>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</si>
  <si>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</si>
  <si>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</si>
  <si>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</si>
  <si>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</si>
  <si>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</si>
  <si>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</si>
  <si>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</si>
  <si>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</si>
  <si>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</si>
  <si>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</si>
  <si>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</si>
  <si>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</si>
  <si>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</si>
  <si>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</si>
  <si>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</si>
  <si>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</si>
  <si>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</si>
  <si>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</si>
  <si>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</si>
  <si>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</si>
  <si>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</si>
  <si>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</si>
  <si>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</si>
  <si>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</si>
  <si>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</si>
  <si>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</si>
  <si>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</si>
  <si>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</si>
  <si>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</si>
  <si>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</si>
  <si>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</si>
  <si>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</si>
  <si>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</si>
  <si>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</si>
  <si>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</si>
  <si>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</si>
  <si>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</si>
  <si>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</si>
  <si>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</si>
  <si>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</si>
  <si>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</si>
  <si>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</si>
  <si>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</si>
  <si>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</si>
  <si>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</si>
  <si>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</si>
  <si>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</si>
  <si>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</si>
  <si>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</si>
  <si>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</si>
  <si>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</si>
  <si>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</si>
  <si>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</si>
  <si>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</si>
  <si>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</si>
  <si>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</si>
  <si>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</si>
  <si>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</si>
  <si>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</si>
  <si>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</si>
  <si>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</si>
  <si>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</si>
  <si>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</si>
  <si>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</si>
  <si>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</si>
  <si>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</si>
  <si>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</si>
  <si>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</si>
  <si>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</si>
  <si>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</si>
  <si>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</si>
  <si>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</si>
  <si>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</si>
  <si>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</si>
  <si>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</si>
  <si>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</si>
  <si>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</si>
  <si>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</si>
  <si>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</si>
  <si>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</si>
  <si>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</si>
  <si>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</si>
  <si>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</si>
  <si>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</si>
  <si>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</si>
  <si>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</si>
  <si>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</si>
  <si>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</si>
  <si>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</si>
  <si>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</si>
  <si>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</si>
  <si>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</si>
  <si>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</si>
  <si>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</si>
  <si>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</si>
  <si>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</si>
  <si>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</si>
  <si>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</si>
  <si>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</si>
  <si>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</si>
  <si>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</si>
  <si>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</si>
  <si>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</si>
  <si>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</si>
  <si>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</si>
  <si>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</si>
  <si>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</si>
  <si>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</si>
  <si>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</si>
  <si>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</si>
  <si>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</si>
  <si>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</si>
  <si>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</si>
  <si>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</si>
  <si>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</si>
  <si>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</si>
  <si>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</si>
  <si>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</si>
  <si>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</si>
  <si>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</si>
  <si>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</si>
  <si>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</si>
  <si>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</si>
  <si>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</si>
  <si>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</si>
  <si>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</si>
  <si>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</si>
  <si>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</si>
  <si>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</si>
  <si>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</si>
  <si>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</si>
  <si>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</si>
  <si>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</si>
  <si>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</si>
  <si>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</si>
  <si>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</si>
  <si>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</si>
  <si>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</si>
  <si>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</si>
  <si>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</si>
  <si>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</si>
  <si>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</si>
  <si>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</si>
  <si>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</si>
  <si>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</si>
  <si>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</si>
  <si>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</si>
  <si>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</si>
  <si>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</si>
  <si>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</si>
  <si>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</si>
  <si>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</si>
  <si>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</si>
  <si>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</si>
  <si>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</si>
  <si>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</si>
  <si>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</si>
  <si>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</si>
  <si>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</si>
  <si>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</si>
  <si>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</si>
  <si>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</si>
  <si>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</si>
  <si>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</si>
  <si>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</si>
  <si>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</si>
  <si>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</si>
  <si>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</si>
  <si>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</si>
  <si>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</si>
  <si>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</si>
  <si>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</si>
  <si>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</si>
  <si>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</si>
  <si>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</si>
  <si>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</si>
  <si>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</si>
  <si>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</si>
  <si>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</si>
  <si>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</si>
  <si>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</si>
  <si>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</si>
  <si>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</si>
  <si>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</si>
  <si>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</si>
  <si>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</si>
  <si>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</si>
  <si>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</si>
  <si>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</si>
  <si>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</si>
  <si>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</si>
  <si>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</si>
  <si>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</si>
  <si>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</si>
  <si>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</si>
  <si>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</si>
  <si>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</si>
  <si>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</si>
  <si>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</si>
  <si>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</si>
  <si>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</si>
  <si>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</si>
  <si>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</si>
  <si>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</si>
  <si>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</si>
  <si>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</si>
  <si>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</si>
  <si>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</si>
  <si>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</si>
  <si>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</si>
  <si>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</si>
  <si>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</si>
  <si>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</si>
  <si>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</si>
  <si>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</si>
  <si>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</si>
  <si>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</si>
  <si>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</si>
  <si>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</si>
  <si>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</si>
  <si>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</si>
  <si>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</si>
  <si>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</si>
  <si>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</si>
  <si>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</si>
  <si>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</si>
  <si>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</si>
  <si>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</si>
  <si>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</si>
  <si>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</si>
  <si>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</si>
  <si>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</si>
  <si>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</si>
  <si>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</si>
  <si>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</si>
  <si>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</si>
  <si>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</si>
  <si>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</si>
  <si>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</si>
  <si>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</si>
  <si>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</si>
  <si>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</si>
  <si>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</si>
  <si>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</si>
  <si>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</si>
  <si>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</si>
  <si>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</si>
  <si>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</si>
  <si>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</si>
  <si>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</si>
  <si>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</si>
  <si>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</si>
  <si>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</si>
  <si>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</si>
  <si>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</si>
  <si>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</si>
  <si>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</si>
  <si>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</si>
  <si>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</si>
  <si>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</si>
  <si>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</si>
  <si>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</si>
  <si>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</si>
  <si>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</si>
  <si>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</si>
  <si>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</si>
  <si>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</si>
  <si>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</si>
  <si>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</si>
  <si>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</si>
  <si>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</si>
  <si>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</si>
  <si>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</si>
  <si>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</si>
  <si>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</si>
  <si>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</si>
  <si>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</si>
  <si>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</si>
  <si>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</si>
  <si>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</si>
  <si>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</si>
  <si>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</si>
  <si>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</si>
  <si>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</si>
  <si>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</si>
  <si>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</si>
  <si>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</si>
  <si>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</si>
  <si>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</si>
  <si>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</si>
  <si>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</si>
  <si>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</si>
  <si>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</si>
  <si>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</si>
  <si>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</si>
  <si>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</si>
  <si>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</si>
  <si>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</si>
  <si>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</si>
  <si>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</si>
  <si>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</si>
  <si>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</si>
  <si>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</si>
  <si>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</si>
  <si>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</si>
  <si>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</si>
  <si>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</si>
  <si>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</si>
  <si>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</si>
  <si>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</si>
  <si>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</si>
  <si>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</si>
  <si>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</si>
  <si>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</si>
  <si>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</si>
  <si>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</si>
  <si>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</si>
  <si>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</si>
  <si>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</si>
  <si>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</si>
  <si>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</si>
  <si>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</si>
  <si>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</si>
  <si>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</si>
  <si>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</si>
  <si>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</si>
  <si>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</si>
  <si>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</si>
  <si>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</si>
  <si>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</si>
  <si>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</si>
  <si>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</si>
  <si>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</si>
  <si>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</si>
  <si>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</si>
  <si>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</si>
  <si>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</si>
  <si>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</si>
  <si>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</si>
  <si>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</si>
  <si>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</si>
  <si>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</si>
  <si>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</si>
  <si>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</si>
  <si>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</si>
  <si>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</si>
  <si>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</si>
  <si>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</si>
  <si>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</si>
  <si>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</si>
  <si>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</si>
  <si>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</si>
  <si>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</si>
  <si>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</si>
  <si>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</si>
  <si>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</si>
  <si>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</si>
  <si>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</si>
  <si>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</si>
  <si>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</si>
  <si>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</si>
  <si>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</si>
  <si>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</si>
  <si>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</si>
  <si>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</si>
  <si>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</si>
  <si>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</si>
  <si>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</si>
  <si>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</si>
  <si>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</si>
  <si>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</si>
  <si>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</si>
  <si>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</si>
  <si>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</si>
  <si>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</si>
  <si>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</si>
  <si>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</si>
  <si>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</si>
  <si>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</si>
  <si>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</si>
  <si>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</si>
  <si>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</si>
  <si>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</si>
  <si>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</si>
  <si>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</si>
  <si>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</si>
  <si>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</si>
  <si>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</si>
  <si>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</si>
  <si>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</si>
  <si>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</si>
  <si>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</si>
  <si>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</si>
  <si>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</si>
  <si>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</si>
  <si>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</si>
  <si>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</si>
  <si>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</si>
  <si>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</si>
  <si>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</si>
  <si>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</si>
  <si>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</si>
  <si>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</si>
  <si>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</si>
  <si>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</si>
  <si>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</si>
  <si>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</si>
  <si>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</si>
  <si>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</si>
  <si>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</si>
  <si>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</si>
  <si>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</si>
  <si>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</si>
  <si>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</si>
  <si>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</si>
  <si>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</si>
  <si>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</si>
  <si>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</si>
  <si>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</si>
  <si>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</si>
  <si>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</si>
  <si>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</si>
  <si>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</si>
  <si>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</si>
  <si>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</si>
  <si>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</si>
  <si>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</si>
  <si>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</si>
  <si>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</si>
  <si>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</si>
  <si>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</si>
  <si>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</si>
  <si>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</si>
  <si>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</si>
  <si>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</si>
  <si>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</si>
  <si>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</si>
  <si>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</si>
  <si>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</si>
  <si>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</si>
  <si>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</si>
  <si>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</si>
  <si>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</si>
  <si>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</si>
  <si>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</si>
  <si>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</si>
  <si>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</si>
  <si>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</si>
  <si>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</si>
  <si>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</si>
  <si>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</si>
  <si>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</si>
  <si>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</si>
  <si>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</si>
  <si>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</si>
  <si>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</si>
  <si>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</si>
  <si>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</si>
  <si>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</si>
  <si>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</si>
  <si>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</si>
  <si>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</si>
  <si>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</si>
  <si>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</si>
  <si>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</si>
  <si>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</si>
  <si>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</si>
  <si>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</si>
  <si>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</si>
  <si>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</si>
  <si>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</si>
  <si>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</si>
  <si>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</si>
  <si>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</si>
  <si>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</si>
  <si>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</si>
  <si>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</si>
  <si>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</si>
  <si>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</si>
  <si>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</si>
  <si>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</si>
  <si>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</si>
  <si>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</si>
  <si>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</si>
  <si>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</si>
  <si>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</si>
  <si>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</si>
  <si>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</si>
  <si>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</si>
  <si>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</si>
  <si>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</si>
  <si>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</si>
  <si>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</si>
  <si>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</si>
  <si>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</si>
  <si>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</si>
  <si>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</si>
  <si>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</si>
  <si>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</si>
  <si>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</si>
  <si>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</si>
  <si>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</si>
  <si>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</si>
  <si>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</si>
  <si>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</si>
  <si>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</si>
  <si>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</si>
  <si>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</si>
  <si>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</si>
  <si>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</si>
  <si>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</si>
  <si>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</si>
  <si>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</si>
  <si>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</si>
  <si>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</si>
  <si>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</si>
  <si>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</si>
  <si>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</si>
  <si>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</si>
  <si>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</si>
  <si>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</si>
  <si>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</si>
  <si>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</si>
  <si>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</si>
  <si>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</si>
  <si>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</si>
  <si>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</si>
  <si>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</si>
  <si>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</si>
  <si>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</si>
  <si>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</si>
  <si>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</si>
  <si>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</si>
  <si>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</si>
  <si>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</si>
  <si>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</si>
  <si>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</si>
  <si>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</si>
  <si>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</si>
  <si>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</si>
  <si>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</si>
  <si>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</si>
  <si>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</si>
  <si>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</si>
  <si>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</si>
  <si>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</si>
  <si>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</si>
  <si>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</si>
  <si>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</si>
  <si>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</si>
  <si>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</si>
  <si>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</si>
  <si>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</si>
  <si>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</si>
  <si>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</si>
  <si>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</si>
  <si>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</si>
  <si>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</si>
  <si>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</si>
  <si>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</si>
  <si>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</si>
  <si>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</si>
  <si>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</si>
  <si>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</si>
  <si>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</si>
  <si>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</si>
  <si>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</si>
  <si>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</si>
  <si>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</si>
  <si>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</si>
  <si>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</si>
  <si>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</si>
  <si>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</si>
  <si>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</si>
  <si>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</si>
  <si>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</si>
  <si>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</si>
  <si>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</si>
  <si>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</si>
  <si>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</si>
  <si>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</si>
  <si>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</si>
  <si>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</si>
  <si>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</si>
  <si>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</si>
  <si>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</si>
  <si>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</si>
  <si>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</si>
  <si>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</si>
  <si>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</si>
  <si>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</si>
  <si>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</si>
  <si>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</si>
  <si>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</si>
  <si>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</si>
  <si>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</si>
  <si>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</si>
  <si>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</si>
  <si>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</si>
  <si>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</si>
  <si>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</si>
  <si>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</si>
  <si>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</si>
  <si>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</si>
  <si>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</si>
  <si>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</si>
  <si>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</si>
  <si>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</si>
  <si>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</si>
  <si>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</si>
  <si>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</si>
  <si>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</si>
  <si>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</si>
  <si>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</si>
  <si>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</si>
  <si>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</si>
  <si>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</si>
  <si>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</si>
  <si>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</si>
  <si>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</si>
  <si>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</si>
  <si>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</si>
  <si>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</si>
  <si>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</si>
  <si>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</si>
  <si>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</si>
  <si>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</si>
  <si>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</si>
  <si>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</si>
  <si>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</si>
  <si>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</si>
  <si>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</si>
  <si>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</si>
  <si>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</si>
  <si>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</si>
  <si>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</si>
  <si>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</si>
  <si>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</si>
  <si>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</si>
  <si>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</si>
  <si>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</si>
  <si>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</si>
  <si>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</si>
  <si>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</si>
  <si>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</si>
  <si>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</si>
  <si>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</si>
  <si>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</si>
  <si>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</si>
  <si>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</si>
  <si>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</si>
  <si>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</si>
  <si>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</si>
  <si>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</si>
  <si>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</si>
  <si>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</si>
  <si>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</si>
  <si>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</si>
  <si>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</si>
  <si>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</si>
  <si>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</si>
  <si>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</si>
  <si>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</si>
  <si>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</si>
  <si>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</si>
  <si>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</si>
  <si>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</si>
  <si>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</si>
  <si>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</si>
  <si>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</si>
  <si>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</si>
  <si>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</si>
  <si>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</si>
  <si>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</si>
  <si>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</si>
  <si>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</si>
  <si>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</si>
  <si>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</si>
  <si>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</si>
  <si>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</si>
  <si>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</si>
  <si>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</si>
  <si>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</si>
  <si>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</si>
  <si>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</si>
  <si>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</si>
  <si>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</si>
  <si>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</si>
  <si>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</si>
  <si>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</si>
  <si>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</si>
  <si>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</si>
  <si>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</si>
  <si>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</si>
  <si>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</si>
  <si>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</si>
  <si>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</si>
  <si>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</si>
  <si>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</si>
  <si>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</si>
  <si>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</si>
  <si>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</si>
  <si>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</si>
  <si>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</si>
  <si>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</si>
  <si>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</si>
  <si>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</si>
  <si>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</si>
  <si>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</si>
  <si>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</si>
  <si>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</si>
  <si>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</si>
  <si>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</si>
  <si>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</si>
  <si>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</si>
  <si>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</si>
  <si>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</si>
  <si>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</si>
  <si>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</si>
  <si>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</si>
  <si>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</si>
  <si>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</si>
  <si>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</si>
  <si>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</si>
  <si>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</si>
  <si>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</si>
  <si>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</si>
  <si>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</si>
  <si>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</si>
  <si>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</si>
  <si>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</si>
  <si>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</si>
  <si>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</si>
  <si>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</si>
  <si>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</si>
  <si>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</si>
  <si>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</si>
  <si>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</si>
  <si>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</si>
  <si>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</si>
  <si>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</si>
  <si>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</si>
  <si>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</si>
  <si>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</si>
  <si>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</si>
  <si>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</si>
  <si>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</si>
  <si>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</si>
  <si>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</si>
  <si>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</si>
  <si>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</si>
  <si>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</si>
  <si>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</si>
  <si>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</si>
  <si>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</si>
  <si>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</si>
  <si>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</si>
  <si>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</si>
  <si>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</si>
  <si>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</si>
  <si>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</si>
  <si>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</si>
  <si>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</si>
  <si>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</si>
  <si>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</si>
  <si>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</si>
  <si>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</si>
  <si>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</si>
  <si>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</si>
  <si>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</si>
  <si>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</si>
  <si>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</si>
  <si>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</si>
  <si>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</si>
  <si>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</si>
  <si>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</si>
  <si>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</si>
  <si>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</si>
  <si>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</si>
  <si>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</si>
  <si>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</si>
  <si>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</si>
  <si>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</si>
  <si>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</si>
  <si>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</si>
  <si>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</si>
  <si>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</si>
  <si>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</si>
  <si>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</si>
  <si>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</si>
  <si>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</si>
  <si>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</si>
  <si>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</si>
  <si>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</si>
  <si>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</si>
  <si>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</si>
  <si>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</si>
  <si>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</si>
  <si>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</si>
  <si>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</si>
  <si>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</si>
  <si>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</si>
  <si>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</si>
  <si>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</si>
  <si>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</si>
  <si>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</si>
  <si>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</si>
  <si>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</si>
  <si>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</si>
  <si>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</si>
  <si>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</si>
  <si>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</si>
  <si>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</si>
  <si>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</si>
  <si>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</si>
  <si>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</si>
  <si>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</si>
  <si>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</si>
  <si>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</si>
  <si>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</si>
  <si>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</si>
  <si>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</si>
  <si>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</si>
  <si>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</si>
  <si>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</si>
  <si>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</si>
  <si>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</si>
  <si>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</si>
  <si>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</si>
  <si>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</si>
  <si>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</si>
  <si>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</si>
  <si>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</si>
  <si>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</si>
  <si>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</si>
  <si>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</si>
  <si>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</si>
  <si>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</si>
  <si>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</si>
  <si>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</si>
  <si>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</si>
  <si>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</si>
  <si>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</si>
  <si>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</si>
  <si>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</si>
  <si>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</si>
  <si>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</si>
  <si>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</si>
  <si>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</si>
  <si>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</si>
  <si>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</si>
  <si>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</si>
  <si>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</si>
  <si>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</si>
  <si>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</si>
  <si>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</si>
  <si>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</si>
  <si>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</si>
  <si>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</si>
  <si>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</si>
  <si>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</si>
  <si>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</si>
  <si>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</si>
  <si>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</si>
  <si>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</si>
  <si>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</si>
  <si>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</si>
  <si>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</si>
  <si>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</si>
  <si>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</si>
  <si>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</si>
  <si>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</si>
  <si>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</si>
  <si>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</si>
  <si>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</si>
  <si>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</si>
  <si>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</si>
  <si>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</si>
  <si>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</si>
  <si>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</si>
  <si>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</si>
  <si>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</si>
  <si>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</si>
  <si>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</si>
  <si>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</si>
  <si>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</si>
  <si>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</si>
  <si>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</si>
  <si>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</si>
  <si>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</si>
  <si>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</si>
  <si>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</si>
  <si>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</si>
  <si>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</si>
  <si>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</si>
  <si>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</si>
  <si>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</si>
  <si>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</si>
  <si>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</si>
  <si>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</si>
  <si>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</si>
  <si>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</si>
  <si>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</si>
  <si>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</si>
  <si>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</si>
  <si>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</si>
  <si>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</si>
  <si>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</si>
  <si>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</si>
  <si>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</si>
  <si>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</si>
  <si>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</si>
  <si>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</si>
  <si>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</si>
  <si>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</si>
  <si>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</si>
  <si>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</si>
  <si>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</si>
  <si>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</si>
  <si>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</si>
  <si>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</si>
  <si>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</si>
  <si>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</si>
  <si>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</si>
  <si>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</si>
  <si>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</si>
  <si>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</si>
  <si>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</si>
  <si>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</si>
  <si>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</si>
  <si>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</si>
  <si>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</si>
  <si>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</si>
  <si>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</si>
  <si>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</si>
  <si>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</si>
  <si>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</si>
  <si>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</si>
  <si>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</si>
  <si>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</si>
  <si>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</si>
  <si>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</si>
  <si>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</si>
  <si>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</si>
  <si>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</si>
  <si>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</si>
  <si>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</si>
  <si>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</si>
  <si>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</si>
  <si>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</si>
  <si>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</si>
  <si>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</si>
  <si>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</si>
  <si>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</si>
  <si>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</si>
  <si>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</si>
  <si>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</si>
  <si>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</si>
  <si>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</si>
  <si>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</si>
  <si>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</si>
  <si>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</si>
  <si>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</si>
  <si>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</si>
  <si>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</si>
  <si>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</si>
  <si>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</si>
  <si>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</si>
  <si>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</si>
  <si>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</si>
  <si>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</si>
  <si>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</si>
  <si>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</si>
  <si>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</si>
  <si>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</si>
  <si>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</si>
  <si>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</si>
  <si>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</si>
  <si>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</si>
  <si>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</si>
  <si>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</si>
  <si>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</si>
  <si>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</si>
  <si>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</si>
  <si>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</si>
  <si>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</si>
  <si>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</si>
  <si>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</si>
  <si>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</si>
  <si>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</si>
  <si>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</si>
  <si>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</si>
  <si>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</si>
  <si>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</si>
  <si>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</si>
  <si>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</si>
  <si>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</si>
  <si>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</si>
  <si>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</si>
  <si>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</si>
  <si>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</si>
  <si>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</si>
  <si>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</si>
  <si>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</si>
  <si>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</si>
  <si>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</si>
  <si>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</si>
  <si>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</si>
  <si>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</si>
  <si>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</si>
  <si>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</si>
  <si>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</si>
  <si>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</si>
  <si>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</si>
  <si>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</si>
  <si>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</si>
  <si>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</si>
  <si>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</si>
  <si>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</si>
  <si>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</si>
  <si>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</si>
  <si>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</si>
  <si>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</si>
  <si>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</si>
  <si>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</si>
  <si>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</si>
  <si>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</si>
  <si>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</si>
  <si>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</si>
  <si>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</si>
  <si>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</si>
  <si>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</si>
  <si>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</si>
  <si>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</si>
  <si>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</si>
  <si>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</si>
  <si>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</si>
  <si>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</si>
  <si>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</si>
  <si>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</si>
  <si>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</si>
  <si>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</si>
  <si>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</si>
  <si>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</si>
  <si>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</si>
  <si>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</si>
  <si>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</si>
  <si>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</si>
  <si>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</si>
  <si>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</si>
  <si>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</si>
  <si>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</si>
  <si>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</si>
  <si>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</si>
  <si>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</si>
  <si>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</si>
  <si>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</si>
  <si>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</si>
  <si>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</si>
  <si>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</si>
  <si>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</si>
  <si>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</si>
  <si>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</si>
  <si>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</si>
  <si>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</si>
  <si>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</si>
  <si>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</si>
  <si>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</si>
  <si>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</si>
  <si>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</si>
  <si>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</si>
  <si>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</si>
  <si>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</si>
  <si>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</si>
  <si>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</si>
  <si>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</si>
  <si>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</si>
  <si>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</si>
  <si>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</si>
  <si>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</si>
  <si>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</si>
  <si>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</si>
  <si>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</si>
  <si>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</si>
  <si>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</si>
  <si>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</si>
  <si>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</si>
  <si>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</si>
  <si>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</si>
  <si>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</si>
  <si>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</si>
  <si>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</si>
  <si>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</si>
  <si>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</si>
  <si>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</si>
  <si>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</si>
  <si>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</si>
  <si>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</si>
  <si>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</si>
  <si>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</si>
  <si>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</si>
  <si>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</si>
  <si>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</si>
  <si>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</si>
  <si>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</si>
  <si>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</si>
  <si>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</si>
  <si>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</si>
  <si>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</si>
  <si>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</si>
  <si>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</si>
  <si>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</si>
  <si>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</si>
  <si>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</si>
  <si>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</si>
  <si>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</si>
  <si>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</si>
  <si>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</si>
  <si>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</si>
  <si>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</si>
  <si>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</si>
  <si>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</si>
  <si>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</si>
  <si>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</si>
  <si>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</si>
  <si>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</si>
  <si>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</si>
  <si>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</si>
  <si>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</si>
  <si>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</si>
  <si>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</si>
  <si>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</si>
  <si>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</si>
  <si>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</si>
  <si>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</si>
  <si>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</si>
  <si>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</si>
  <si>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</si>
  <si>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</si>
  <si>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</si>
  <si>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</si>
  <si>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</si>
  <si>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</si>
  <si>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</si>
  <si>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</si>
  <si>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</si>
  <si>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</si>
  <si>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</si>
  <si>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</si>
  <si>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</si>
  <si>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</si>
  <si>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</si>
  <si>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</si>
  <si>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</si>
  <si>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</si>
  <si>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</si>
  <si>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</si>
  <si>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</si>
  <si>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</si>
  <si>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</si>
  <si>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</si>
  <si>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</si>
  <si>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</si>
  <si>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</si>
  <si>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</si>
  <si>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</si>
  <si>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</si>
  <si>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</si>
  <si>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</si>
  <si>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</si>
  <si>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</si>
  <si>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</si>
  <si>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</si>
  <si>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</si>
  <si>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</si>
  <si>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</si>
  <si>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</si>
  <si>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</si>
  <si>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</si>
  <si>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</si>
  <si>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</si>
  <si>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</si>
  <si>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</si>
  <si>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</si>
  <si>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</si>
  <si>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</si>
  <si>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</si>
  <si>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</si>
  <si>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</si>
  <si>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</si>
  <si>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</si>
  <si>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</si>
  <si>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</si>
  <si>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</si>
  <si>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</si>
  <si>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</si>
  <si>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</si>
  <si>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</si>
  <si>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</si>
  <si>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</si>
  <si>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</si>
  <si>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</si>
  <si>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</si>
  <si>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</si>
  <si>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</si>
  <si>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</si>
  <si>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</si>
  <si>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</si>
  <si>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</si>
  <si>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</si>
  <si>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</si>
  <si>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</si>
  <si>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</si>
  <si>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</si>
  <si>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</si>
  <si>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</si>
  <si>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</si>
  <si>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</si>
  <si>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</si>
  <si>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</si>
  <si>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</si>
  <si>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</si>
  <si>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</si>
  <si>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</si>
  <si>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</si>
  <si>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</si>
  <si>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</si>
  <si>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</si>
  <si>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</si>
  <si>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</si>
  <si>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</si>
  <si>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</si>
  <si>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</si>
  <si>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</si>
  <si>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</si>
  <si>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</si>
  <si>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</si>
  <si>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</si>
  <si>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</si>
  <si>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</si>
  <si>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</si>
  <si>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</si>
  <si>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</si>
  <si>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</si>
  <si>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</si>
  <si>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</si>
  <si>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</si>
  <si>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</si>
  <si>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</si>
  <si>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</si>
  <si>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</si>
  <si>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</si>
  <si>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</si>
  <si>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</si>
  <si>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</si>
  <si>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</si>
  <si>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</si>
  <si>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</si>
  <si>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</si>
  <si>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</si>
  <si>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</si>
  <si>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</si>
  <si>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</si>
  <si>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</si>
  <si>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</si>
  <si>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</si>
  <si>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</si>
  <si>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</si>
  <si>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</si>
  <si>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</si>
  <si>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</si>
  <si>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</si>
  <si>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</si>
  <si>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</si>
  <si>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</si>
  <si>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</si>
  <si>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</si>
  <si>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</si>
  <si>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</si>
  <si>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</si>
  <si>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</si>
  <si>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</si>
  <si>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</si>
  <si>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</si>
  <si>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</si>
  <si>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</si>
  <si>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</si>
  <si>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</si>
  <si>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</si>
  <si>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</si>
  <si>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</si>
  <si>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</si>
  <si>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</si>
  <si>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</si>
  <si>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</si>
  <si>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</si>
  <si>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</si>
  <si>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</si>
  <si>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</si>
  <si>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</si>
  <si>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</si>
  <si>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</si>
  <si>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</si>
  <si>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</si>
  <si>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</si>
  <si>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</si>
  <si>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</si>
  <si>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</si>
  <si>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</si>
  <si>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</si>
  <si>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</si>
  <si>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</si>
  <si>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</si>
  <si>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</si>
  <si>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</si>
  <si>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</si>
  <si>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</si>
  <si>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</si>
  <si>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</si>
  <si>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</si>
  <si>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</si>
  <si>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</si>
  <si>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</si>
  <si>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</si>
  <si>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</si>
  <si>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</si>
  <si>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</si>
  <si>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</si>
  <si>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</si>
  <si>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</si>
  <si>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</si>
  <si>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</si>
  <si>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</si>
  <si>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</si>
  <si>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</si>
  <si>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</si>
  <si>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</si>
  <si>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</si>
  <si>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</si>
  <si>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</si>
  <si>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</si>
  <si>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</si>
  <si>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</si>
  <si>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</si>
  <si>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</si>
  <si>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</si>
  <si>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</si>
  <si>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</si>
  <si>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</si>
  <si>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</si>
  <si>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</si>
  <si>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</si>
  <si>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</si>
  <si>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</si>
  <si>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</si>
  <si>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</si>
  <si>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</si>
  <si>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</si>
  <si>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</si>
  <si>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</si>
  <si>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</si>
  <si>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</si>
  <si>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</si>
  <si>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</si>
  <si>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</si>
  <si>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</si>
  <si>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</si>
  <si>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</si>
  <si>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</si>
  <si>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</si>
  <si>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</si>
  <si>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</si>
  <si>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</si>
  <si>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</si>
  <si>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</si>
  <si>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</si>
  <si>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</si>
  <si>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</si>
  <si>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</si>
  <si>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</si>
  <si>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</si>
  <si>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</si>
  <si>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</si>
  <si>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</si>
  <si>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</si>
  <si>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</si>
  <si>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</si>
  <si>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</si>
  <si>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</si>
  <si>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</si>
  <si>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</si>
  <si>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</si>
  <si>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</si>
  <si>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</si>
  <si>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</si>
  <si>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</si>
  <si>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</si>
  <si>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</si>
  <si>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</si>
  <si>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</si>
  <si>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</si>
  <si>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</si>
  <si>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</si>
  <si>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</si>
  <si>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</si>
  <si>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</si>
  <si>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</si>
  <si>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</si>
  <si>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</si>
  <si>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</si>
  <si>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</si>
  <si>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</si>
  <si>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</si>
  <si>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</si>
  <si>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</si>
  <si>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</si>
  <si>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</si>
  <si>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</si>
  <si>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</si>
  <si>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</si>
  <si>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</si>
  <si>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</si>
  <si>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</si>
  <si>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</si>
  <si>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</si>
  <si>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</si>
  <si>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</si>
  <si>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</si>
  <si>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</si>
  <si>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</si>
  <si>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</si>
  <si>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</si>
  <si>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</si>
  <si>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</si>
  <si>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</si>
  <si>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</si>
  <si>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</si>
  <si>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</si>
  <si>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</si>
  <si>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</si>
  <si>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</si>
  <si>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</si>
  <si>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</si>
  <si>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</si>
  <si>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</si>
  <si>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</si>
  <si>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</si>
  <si>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</si>
  <si>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</si>
  <si>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</si>
  <si>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</si>
  <si>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</si>
  <si>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</si>
  <si>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</si>
  <si>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</si>
  <si>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</si>
  <si>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</si>
  <si>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</si>
  <si>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</si>
  <si>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</si>
  <si>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</si>
  <si>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</si>
  <si>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</si>
  <si>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</si>
  <si>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</si>
  <si>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</si>
  <si>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</si>
  <si>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</si>
  <si>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</si>
  <si>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</si>
  <si>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</si>
  <si>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</si>
  <si>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</si>
  <si>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</si>
  <si>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</si>
  <si>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</si>
  <si>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</si>
  <si>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</si>
  <si>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</si>
  <si>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</si>
  <si>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</si>
  <si>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</si>
  <si>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</si>
  <si>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</si>
  <si>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</si>
  <si>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</si>
  <si>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</si>
  <si>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</si>
  <si>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</si>
  <si>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</si>
  <si>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</si>
  <si>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</si>
  <si>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</si>
  <si>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</si>
  <si>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</si>
  <si>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</si>
  <si>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</si>
  <si>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</si>
  <si>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</si>
  <si>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</si>
  <si>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</si>
  <si>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</si>
  <si>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</si>
  <si>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</si>
  <si>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</si>
  <si>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</si>
  <si>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</si>
  <si>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</si>
  <si>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</si>
  <si>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</si>
  <si>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</si>
  <si>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</si>
  <si>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</si>
  <si>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</si>
  <si>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</si>
  <si>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</si>
  <si>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</si>
  <si>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</si>
  <si>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</si>
  <si>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</si>
  <si>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</si>
  <si>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</si>
  <si>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</si>
  <si>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</si>
  <si>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</si>
  <si>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</si>
  <si>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</si>
  <si>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</si>
  <si>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</si>
  <si>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</si>
  <si>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</si>
  <si>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</si>
  <si>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</si>
  <si>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</si>
  <si>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</si>
  <si>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</si>
  <si>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</si>
  <si>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</si>
  <si>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</si>
  <si>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</si>
  <si>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</si>
  <si>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</si>
  <si>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</si>
  <si>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</si>
  <si>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</si>
  <si>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</si>
  <si>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</si>
  <si>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</si>
  <si>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</si>
  <si>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</si>
  <si>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</si>
  <si>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</si>
  <si>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</si>
  <si>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</si>
  <si>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</si>
  <si>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</si>
  <si>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</si>
  <si>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</si>
  <si>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</si>
  <si>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</si>
  <si>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</si>
  <si>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</si>
  <si>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</si>
  <si>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</si>
  <si>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</si>
  <si>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</si>
  <si>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</si>
  <si>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</si>
  <si>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</si>
  <si>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</si>
  <si>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</si>
  <si>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</si>
  <si>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</si>
  <si>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</si>
  <si>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</si>
  <si>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</si>
  <si>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</si>
  <si>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</si>
  <si>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</si>
  <si>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</si>
  <si>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</si>
  <si>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</si>
  <si>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</si>
  <si>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</si>
  <si>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</si>
  <si>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</si>
  <si>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</si>
  <si>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</si>
  <si>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</si>
  <si>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</si>
  <si>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</si>
  <si>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</si>
  <si>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</si>
  <si>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</si>
  <si>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</si>
  <si>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</si>
  <si>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</si>
  <si>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</si>
  <si>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</si>
  <si>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</si>
  <si>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</si>
  <si>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</si>
  <si>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</si>
  <si>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</si>
  <si>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</si>
  <si>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</si>
  <si>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</si>
  <si>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</si>
  <si>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</si>
  <si>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</si>
  <si>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</si>
  <si>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</si>
  <si>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</si>
  <si>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</si>
  <si>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</si>
  <si>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</si>
  <si>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</si>
  <si>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</si>
  <si>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</si>
  <si>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</si>
  <si>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</si>
  <si>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</si>
  <si>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</si>
  <si>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</si>
  <si>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</si>
  <si>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</si>
  <si>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</si>
  <si>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</si>
  <si>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</si>
  <si>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</si>
  <si>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</si>
  <si>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</si>
  <si>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</si>
  <si>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</si>
  <si>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</si>
  <si>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</si>
  <si>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</si>
  <si>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</si>
  <si>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</si>
  <si>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</si>
  <si>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</si>
  <si>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</si>
  <si>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</si>
  <si>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</si>
  <si>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</si>
  <si>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</si>
  <si>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</si>
  <si>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</si>
  <si>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</si>
  <si>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</si>
  <si>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</si>
  <si>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</si>
  <si>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</si>
  <si>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</si>
  <si>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</si>
  <si>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</si>
  <si>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</si>
  <si>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</si>
  <si>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</si>
  <si>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</si>
  <si>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</si>
  <si>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</si>
  <si>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</si>
  <si>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</si>
  <si>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</si>
  <si>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</si>
  <si>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</si>
  <si>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</si>
  <si>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</si>
  <si>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</si>
  <si>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</si>
  <si>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</si>
  <si>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</si>
  <si>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</si>
  <si>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</si>
  <si>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</si>
  <si>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</si>
  <si>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</si>
  <si>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</si>
  <si>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</si>
  <si>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</si>
  <si>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</si>
  <si>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</si>
  <si>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</si>
  <si>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</si>
  <si>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</si>
  <si>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</si>
  <si>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</si>
  <si>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</si>
  <si>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</si>
  <si>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</si>
  <si>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</si>
  <si>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</si>
  <si>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</si>
  <si>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</si>
  <si>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</si>
  <si>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</si>
  <si>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</si>
  <si>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</si>
  <si>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</si>
  <si>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</si>
  <si>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</si>
  <si>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</si>
  <si>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</si>
  <si>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</si>
  <si>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</si>
  <si>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</si>
  <si>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</si>
  <si>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</si>
  <si>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</si>
  <si>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</si>
  <si>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</si>
  <si>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</si>
  <si>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</si>
  <si>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</si>
  <si>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</si>
  <si>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</si>
  <si>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</si>
  <si>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</si>
  <si>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</si>
  <si>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</si>
  <si>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</si>
  <si>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</si>
  <si>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</si>
  <si>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</si>
  <si>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</si>
  <si>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</si>
  <si>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</si>
  <si>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</si>
  <si>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</si>
  <si>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</si>
  <si>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</si>
  <si>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</si>
  <si>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</si>
  <si>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</si>
  <si>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</si>
  <si>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</si>
  <si>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</si>
  <si>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</si>
  <si>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</si>
  <si>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</si>
  <si>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</si>
  <si>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</si>
  <si>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</si>
  <si>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</si>
  <si>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</si>
  <si>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</si>
  <si>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</si>
  <si>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</si>
  <si>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</si>
  <si>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</si>
  <si>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</si>
  <si>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</si>
  <si>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</si>
  <si>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</si>
  <si>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</si>
  <si>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</si>
  <si>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</si>
  <si>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</si>
  <si>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</si>
  <si>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</si>
  <si>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</si>
  <si>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</si>
  <si>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</si>
  <si>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</si>
  <si>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</si>
  <si>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</si>
  <si>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</si>
  <si>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</si>
  <si>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</si>
  <si>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</si>
  <si>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</si>
  <si>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</si>
  <si>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</si>
  <si>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</si>
  <si>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</si>
  <si>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</si>
  <si>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</si>
  <si>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</si>
  <si>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</si>
  <si>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</si>
  <si>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</si>
  <si>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</si>
  <si>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</si>
  <si>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</si>
  <si>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</si>
  <si>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</si>
  <si>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</si>
  <si>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</si>
  <si>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</si>
  <si>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</si>
  <si>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</si>
  <si>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</si>
  <si>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</si>
  <si>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</si>
  <si>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</si>
  <si>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</si>
  <si>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</si>
  <si>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</si>
  <si>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</si>
  <si>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</si>
  <si>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</si>
  <si>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</si>
  <si>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</si>
  <si>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</si>
  <si>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</si>
  <si>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</si>
  <si>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</si>
  <si>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</si>
  <si>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</si>
  <si>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</si>
  <si>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</si>
  <si>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</si>
  <si>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</si>
  <si>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</si>
  <si>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</si>
  <si>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</si>
  <si>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</si>
  <si>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</si>
  <si>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</si>
  <si>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</si>
  <si>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</si>
  <si>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</si>
  <si>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</si>
  <si>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</si>
  <si>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</si>
  <si>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</si>
  <si>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</si>
  <si>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</si>
  <si>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</si>
  <si>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</si>
  <si>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</si>
  <si>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</si>
  <si>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</si>
  <si>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</si>
  <si>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</si>
  <si>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</si>
  <si>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</si>
  <si>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</si>
  <si>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</si>
  <si>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</si>
  <si>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</si>
  <si>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</si>
  <si>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</si>
  <si>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</si>
  <si>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</si>
  <si>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</si>
  <si>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</si>
  <si>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</si>
  <si>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</si>
  <si>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</si>
  <si>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</si>
  <si>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</si>
  <si>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</si>
  <si>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</si>
  <si>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</si>
  <si>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</si>
  <si>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</si>
  <si>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</si>
  <si>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</si>
  <si>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</si>
  <si>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</si>
  <si>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</si>
  <si>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</si>
  <si>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</si>
  <si>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</si>
  <si>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</si>
  <si>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</si>
  <si>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</si>
  <si>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</si>
  <si>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</si>
  <si>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</si>
  <si>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</si>
  <si>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</si>
  <si>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</si>
  <si>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</si>
  <si>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</si>
  <si>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</si>
  <si>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</si>
  <si>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</si>
  <si>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</si>
  <si>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</si>
  <si>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</si>
  <si>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</si>
  <si>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</si>
  <si>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</si>
  <si>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</si>
  <si>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</si>
  <si>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</si>
  <si>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</si>
  <si>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</si>
  <si>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</si>
  <si>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</si>
  <si>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</si>
  <si>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</si>
  <si>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</si>
  <si>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</si>
  <si>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</si>
  <si>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</si>
  <si>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</si>
  <si>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</si>
  <si>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</si>
  <si>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</si>
  <si>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</si>
  <si>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</si>
  <si>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</si>
  <si>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</si>
  <si>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</si>
  <si>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</si>
  <si>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</si>
  <si>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</si>
  <si>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</si>
  <si>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</si>
  <si>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</si>
  <si>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</si>
  <si>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</si>
  <si>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</si>
  <si>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</si>
  <si>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</si>
  <si>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</si>
  <si>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</si>
  <si>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</si>
  <si>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</si>
  <si>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</si>
  <si>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</si>
  <si>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</si>
  <si>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</si>
  <si>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</si>
  <si>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</si>
  <si>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</si>
  <si>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</si>
  <si>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</si>
  <si>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</si>
  <si>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</si>
  <si>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</si>
  <si>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</si>
  <si>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</si>
  <si>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</si>
  <si>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</si>
  <si>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</si>
  <si>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</si>
  <si>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</si>
  <si>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</si>
  <si>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</si>
  <si>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</si>
  <si>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</si>
  <si>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</si>
  <si>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</si>
  <si>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</si>
  <si>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</si>
  <si>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</si>
  <si>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</si>
  <si>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</si>
  <si>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</si>
  <si>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</si>
  <si>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</si>
  <si>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</si>
  <si>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</si>
  <si>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</si>
  <si>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</si>
  <si>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</si>
  <si>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</si>
  <si>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</si>
  <si>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</si>
  <si>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</si>
  <si>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</si>
  <si>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</si>
  <si>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</si>
  <si>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</si>
  <si>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</si>
  <si>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</si>
  <si>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</si>
  <si>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</si>
  <si>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</si>
  <si>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</si>
  <si>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</si>
  <si>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</si>
  <si>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</si>
  <si>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</si>
  <si>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</si>
  <si>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</si>
  <si>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</si>
  <si>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</si>
  <si>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</si>
  <si>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</si>
  <si>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</si>
  <si>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</si>
  <si>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</si>
  <si>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</si>
  <si>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</si>
  <si>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</si>
  <si>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</si>
  <si>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</si>
  <si>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</si>
  <si>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</si>
  <si>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</si>
  <si>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</si>
  <si>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</si>
  <si>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</si>
  <si>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</si>
  <si>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</si>
  <si>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</si>
  <si>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</si>
  <si>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</si>
  <si>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</si>
  <si>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</si>
  <si>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</si>
  <si>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</si>
  <si>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</si>
  <si>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</si>
  <si>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</si>
  <si>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</si>
  <si>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</si>
  <si>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</si>
  <si>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</si>
  <si>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</si>
  <si>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</si>
  <si>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</si>
  <si>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</si>
  <si>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</si>
  <si>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</si>
  <si>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</si>
  <si>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</si>
  <si>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</si>
  <si>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</si>
  <si>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</si>
  <si>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</si>
  <si>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</si>
  <si>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</si>
  <si>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</si>
  <si>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</si>
  <si>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</si>
  <si>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</si>
  <si>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</si>
  <si>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</si>
  <si>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</si>
  <si>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</si>
  <si>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</si>
  <si>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</si>
  <si>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</si>
  <si>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</si>
  <si>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</si>
  <si>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</si>
  <si>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</si>
  <si>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</si>
  <si>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</si>
  <si>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</si>
  <si>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</si>
  <si>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</si>
  <si>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</si>
  <si>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</si>
  <si>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</si>
  <si>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</si>
  <si>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</si>
  <si>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</si>
  <si>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</si>
  <si>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</si>
  <si>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</si>
  <si>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</si>
  <si>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</si>
  <si>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</si>
  <si>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</si>
  <si>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</si>
  <si>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</si>
  <si>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</si>
  <si>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</si>
  <si>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</si>
  <si>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</si>
  <si>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</si>
  <si>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</si>
  <si>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</si>
  <si>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</si>
  <si>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</si>
  <si>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</si>
  <si>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</si>
  <si>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</si>
  <si>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</si>
  <si>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</si>
  <si>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</si>
  <si>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</si>
  <si>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</si>
  <si>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</si>
  <si>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</si>
  <si>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</si>
  <si>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</si>
  <si>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</si>
  <si>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</si>
  <si>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</si>
  <si>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</si>
  <si>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</si>
  <si>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</si>
  <si>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</si>
  <si>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</si>
  <si>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</si>
  <si>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</si>
  <si>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</si>
  <si>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</si>
  <si>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</si>
  <si>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</si>
  <si>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</si>
  <si>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</si>
  <si>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</si>
  <si>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</si>
  <si>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</si>
  <si>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</si>
  <si>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</si>
  <si>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</si>
  <si>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</si>
  <si>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</si>
  <si>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</si>
  <si>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</si>
  <si>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</si>
  <si>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</si>
  <si>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</si>
  <si>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</si>
  <si>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</si>
  <si>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</si>
  <si>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</si>
  <si>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</si>
  <si>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</si>
  <si>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</si>
  <si>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</si>
  <si>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</si>
  <si>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</si>
  <si>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</si>
  <si>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</si>
  <si>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</si>
  <si>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</si>
  <si>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</si>
  <si>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</si>
  <si>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</si>
  <si>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</si>
  <si>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</si>
  <si>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</si>
  <si>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</si>
  <si>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</si>
  <si>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</si>
  <si>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</si>
  <si>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</si>
  <si>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</si>
  <si>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</si>
  <si>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</si>
  <si>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</si>
  <si>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</si>
  <si>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</si>
  <si>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</si>
  <si>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</si>
  <si>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</si>
  <si>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</si>
  <si>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</si>
  <si>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</si>
  <si>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</si>
  <si>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</si>
  <si>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</si>
  <si>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</si>
  <si>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</si>
  <si>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</si>
  <si>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</si>
  <si>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</si>
  <si>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</si>
  <si>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</si>
  <si>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</si>
  <si>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</si>
  <si>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</si>
  <si>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</si>
  <si>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</si>
  <si>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</si>
  <si>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</si>
  <si>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</si>
  <si>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</si>
  <si>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</si>
  <si>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</si>
  <si>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</si>
  <si>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</si>
  <si>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</si>
  <si>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</si>
  <si>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</si>
  <si>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</si>
  <si>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</si>
  <si>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</si>
  <si>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</si>
  <si>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</si>
  <si>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</si>
  <si>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</si>
  <si>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</si>
  <si>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</si>
  <si>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</si>
  <si>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</si>
  <si>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</si>
  <si>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</si>
  <si>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</si>
  <si>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</si>
  <si>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</si>
  <si>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</si>
  <si>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</si>
  <si>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</si>
  <si>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</si>
  <si>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</si>
  <si>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</si>
  <si>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</si>
  <si>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</si>
  <si>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</si>
  <si>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</si>
  <si>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</si>
  <si>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</si>
  <si>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</si>
  <si>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</si>
  <si>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</si>
  <si>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</si>
  <si>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</si>
  <si>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</si>
  <si>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</si>
  <si>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</si>
  <si>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</si>
  <si>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</si>
  <si>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</si>
  <si>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</si>
  <si>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</si>
  <si>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</si>
  <si>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</si>
  <si>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</si>
  <si>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</si>
  <si>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</si>
  <si>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</si>
  <si>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</si>
  <si>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</si>
  <si>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</si>
  <si>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</si>
  <si>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</si>
  <si>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</si>
  <si>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</si>
  <si>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</si>
  <si>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</si>
  <si>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</si>
  <si>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</si>
  <si>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</si>
  <si>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</si>
  <si>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</si>
  <si>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</si>
  <si>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</si>
  <si>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</si>
  <si>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</si>
  <si>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</si>
  <si>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</si>
  <si>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</si>
  <si>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</si>
  <si>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</si>
  <si>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</si>
  <si>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</si>
  <si>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</si>
  <si>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</si>
  <si>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</si>
  <si>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</si>
  <si>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</si>
  <si>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</si>
  <si>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</si>
  <si>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</si>
  <si>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</si>
  <si>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</si>
  <si>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</si>
  <si>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</si>
  <si>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</si>
  <si>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</si>
  <si>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</si>
  <si>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</si>
  <si>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</si>
  <si>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</si>
  <si>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</si>
  <si>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</si>
  <si>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</si>
  <si>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</si>
  <si>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</si>
  <si>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</si>
  <si>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</si>
  <si>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</si>
  <si>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</si>
  <si>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</si>
  <si>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</si>
  <si>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</si>
  <si>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</si>
  <si>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</si>
  <si>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</si>
  <si>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</si>
  <si>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</si>
  <si>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</si>
  <si>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</si>
  <si>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</si>
  <si>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</si>
  <si>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</si>
  <si>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</si>
  <si>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</si>
  <si>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</si>
  <si>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</si>
  <si>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</si>
  <si>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</si>
  <si>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</si>
  <si>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</si>
  <si>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</si>
  <si>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</si>
  <si>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</si>
  <si>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</si>
  <si>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</si>
  <si>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</si>
  <si>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</si>
  <si>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</si>
  <si>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</si>
  <si>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</si>
  <si>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</si>
  <si>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</si>
  <si>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</si>
  <si>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</si>
  <si>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</si>
  <si>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</si>
  <si>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</si>
  <si>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</si>
  <si>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</si>
  <si>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</si>
  <si>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</si>
  <si>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</si>
  <si>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</si>
  <si>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</si>
  <si>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</si>
  <si>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</si>
  <si>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</si>
  <si>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</si>
  <si>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</si>
  <si>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</si>
  <si>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</si>
  <si>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</si>
  <si>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</si>
  <si>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</si>
  <si>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</si>
  <si>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</si>
  <si>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</si>
  <si>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</si>
  <si>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</si>
  <si>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</si>
  <si>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</si>
  <si>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</si>
  <si>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</si>
  <si>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</si>
  <si>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</si>
  <si>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</si>
  <si>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</si>
  <si>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</si>
  <si>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</si>
  <si>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</si>
  <si>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</si>
  <si>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</si>
  <si>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</si>
  <si>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</si>
  <si>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</si>
  <si>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</si>
  <si>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</si>
  <si>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</si>
  <si>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</si>
  <si>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</si>
  <si>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</si>
  <si>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</si>
  <si>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</si>
  <si>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</si>
  <si>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</si>
  <si>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</si>
  <si>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</si>
  <si>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</si>
  <si>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</si>
  <si>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</si>
  <si>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</si>
  <si>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</si>
  <si>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</si>
  <si>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</si>
  <si>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</si>
  <si>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</si>
  <si>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</si>
  <si>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</si>
  <si>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</si>
  <si>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</si>
  <si>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</si>
  <si>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</si>
  <si>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</si>
  <si>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</si>
  <si>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</si>
  <si>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</si>
  <si>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</si>
  <si>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</si>
  <si>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</si>
  <si>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</si>
  <si>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</si>
  <si>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</si>
  <si>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</si>
  <si>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</si>
  <si>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</si>
  <si>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</si>
  <si>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</si>
  <si>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</si>
  <si>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</si>
  <si>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</si>
  <si>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</si>
  <si>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</si>
  <si>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</si>
  <si>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</si>
  <si>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</si>
  <si>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</si>
  <si>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</si>
  <si>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</si>
  <si>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</si>
  <si>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</si>
  <si>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</si>
  <si>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</si>
  <si>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</si>
  <si>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</si>
  <si>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</si>
  <si>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</si>
  <si>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</si>
  <si>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</si>
  <si>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</si>
  <si>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</si>
  <si>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</si>
  <si>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</si>
  <si>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</si>
  <si>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</si>
  <si>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</si>
  <si>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</si>
  <si>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</si>
  <si>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</si>
  <si>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</si>
  <si>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</si>
  <si>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</si>
  <si>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</si>
  <si>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</si>
  <si>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</si>
  <si>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</si>
  <si>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</si>
  <si>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</si>
  <si>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</si>
  <si>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</si>
  <si>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</si>
  <si>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</si>
  <si>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</si>
  <si>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</si>
  <si>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</si>
  <si>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</si>
  <si>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</si>
  <si>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</si>
  <si>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</si>
  <si>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</si>
  <si>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</si>
  <si>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</si>
  <si>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</si>
  <si>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</si>
  <si>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</si>
  <si>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</si>
  <si>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</si>
  <si>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</si>
  <si>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</si>
  <si>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</si>
  <si>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</si>
  <si>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</si>
  <si>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</si>
  <si>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</si>
  <si>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</si>
  <si>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</si>
  <si>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</si>
  <si>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</si>
  <si>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</si>
  <si>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</si>
  <si>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</si>
  <si>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</si>
  <si>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</si>
  <si>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</si>
  <si>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</si>
  <si>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</si>
  <si>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</si>
  <si>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</si>
  <si>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</si>
  <si>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</si>
  <si>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</si>
  <si>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</si>
  <si>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</si>
  <si>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</si>
  <si>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</si>
  <si>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</si>
  <si>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</si>
  <si>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</si>
  <si>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</si>
  <si>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</si>
  <si>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</si>
  <si>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</si>
  <si>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</si>
  <si>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</si>
  <si>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</si>
  <si>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</si>
  <si>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</si>
  <si>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</si>
  <si>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</si>
  <si>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</si>
  <si>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</si>
  <si>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</si>
  <si>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</si>
  <si>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</si>
  <si>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</si>
  <si>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</si>
  <si>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</si>
  <si>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</si>
  <si>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</si>
  <si>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</si>
  <si>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</si>
  <si>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</si>
  <si>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</si>
  <si>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</si>
  <si>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</si>
  <si>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</si>
  <si>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</si>
  <si>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</si>
  <si>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</si>
  <si>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</si>
  <si>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</si>
  <si>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</si>
  <si>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</si>
  <si>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</si>
  <si>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</si>
  <si>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</si>
  <si>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</si>
  <si>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</si>
  <si>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</si>
  <si>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</si>
  <si>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</si>
  <si>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</si>
  <si>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</si>
  <si>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</si>
  <si>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</si>
  <si>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</si>
  <si>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</si>
  <si>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</si>
  <si>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</si>
  <si>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</si>
  <si>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</si>
  <si>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</si>
  <si>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</si>
  <si>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</si>
  <si>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</si>
  <si>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</si>
  <si>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</si>
  <si>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</si>
  <si>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</si>
  <si>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</si>
  <si>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</si>
  <si>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</si>
  <si>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</si>
  <si>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</si>
  <si>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</si>
  <si>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</si>
  <si>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</si>
  <si>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</si>
  <si>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</si>
  <si>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</si>
  <si>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</si>
  <si>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</si>
  <si>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</si>
  <si>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</si>
  <si>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</si>
  <si>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</si>
  <si>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</si>
  <si>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</si>
  <si>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</si>
  <si>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</si>
  <si>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</si>
  <si>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</si>
  <si>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</si>
  <si>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</si>
  <si>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</si>
  <si>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</si>
  <si>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</si>
  <si>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</si>
  <si>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</si>
  <si>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</si>
  <si>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</si>
  <si>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</si>
  <si>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</si>
  <si>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</si>
  <si>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</si>
  <si>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</si>
  <si>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</si>
  <si>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</si>
  <si>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</si>
  <si>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</si>
  <si>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</si>
  <si>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</si>
  <si>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</si>
  <si>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</si>
  <si>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</si>
  <si>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</si>
  <si>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</si>
  <si>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</si>
  <si>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</si>
  <si>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</si>
  <si>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</si>
  <si>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</si>
  <si>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</si>
  <si>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</si>
  <si>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</si>
  <si>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</si>
  <si>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</si>
  <si>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</si>
  <si>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</si>
  <si>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</si>
  <si>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</si>
  <si>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</si>
  <si>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</si>
  <si>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</si>
  <si>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</si>
  <si>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</si>
  <si>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</si>
  <si>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</si>
  <si>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</si>
  <si>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</si>
  <si>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</si>
  <si>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</si>
  <si>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</si>
  <si>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</si>
  <si>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</si>
  <si>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</si>
  <si>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</si>
  <si>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</si>
  <si>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</si>
  <si>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</si>
  <si>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</si>
  <si>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</si>
  <si>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</si>
  <si>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</si>
  <si>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</si>
  <si>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</si>
  <si>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</si>
  <si>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</si>
  <si>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</si>
  <si>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</si>
  <si>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</si>
  <si>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</si>
  <si>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</si>
  <si>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</si>
  <si>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</si>
  <si>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</si>
  <si>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</si>
  <si>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</si>
  <si>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</si>
  <si>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</si>
  <si>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</si>
  <si>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</si>
  <si>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</si>
  <si>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</si>
  <si>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</si>
  <si>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</si>
  <si>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</si>
  <si>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</si>
  <si>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</si>
  <si>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</si>
  <si>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</si>
  <si>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</si>
  <si>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</si>
  <si>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</si>
  <si>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</si>
  <si>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</si>
  <si>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</si>
  <si>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</si>
  <si>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</si>
  <si>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</si>
  <si>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</si>
  <si>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</si>
  <si>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</si>
  <si>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</si>
  <si>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</si>
  <si>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</si>
  <si>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</si>
  <si>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</si>
  <si>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</si>
  <si>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</si>
  <si>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</si>
  <si>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</si>
  <si>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</si>
  <si>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</si>
  <si>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</si>
  <si>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</si>
  <si>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</si>
  <si>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</si>
  <si>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</si>
  <si>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</si>
  <si>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</si>
  <si>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</si>
  <si>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</si>
  <si>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</si>
  <si>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</si>
  <si>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</si>
  <si>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</si>
  <si>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</si>
  <si>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</si>
  <si>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</si>
  <si>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</si>
  <si>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</si>
  <si>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</si>
  <si>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</si>
  <si>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</si>
  <si>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</si>
  <si>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</si>
  <si>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</si>
  <si>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</si>
  <si>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</si>
  <si>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</si>
  <si>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</si>
  <si>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</si>
  <si>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</si>
  <si>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</si>
  <si>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</si>
  <si>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</si>
  <si>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</si>
  <si>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</si>
  <si>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</si>
  <si>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</si>
  <si>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</si>
  <si>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</si>
  <si>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</si>
  <si>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</si>
  <si>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</si>
  <si>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</si>
  <si>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</si>
  <si>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</si>
  <si>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</si>
  <si>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</si>
  <si>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</si>
  <si>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</si>
  <si>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</si>
  <si>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</si>
  <si>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</si>
  <si>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</si>
  <si>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</si>
  <si>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</si>
  <si>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</si>
  <si>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</si>
  <si>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</si>
  <si>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</si>
  <si>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</si>
  <si>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</si>
  <si>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</si>
  <si>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</si>
  <si>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</si>
  <si>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</si>
  <si>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</si>
  <si>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</si>
  <si>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</si>
  <si>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</si>
  <si>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</si>
  <si>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</si>
  <si>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</si>
  <si>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</si>
  <si>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</si>
  <si>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</si>
  <si>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</si>
  <si>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</si>
  <si>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</si>
  <si>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</si>
  <si>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</si>
  <si>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</si>
  <si>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</si>
  <si>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</si>
  <si>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</si>
  <si>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</si>
  <si>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</si>
  <si>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</si>
  <si>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</si>
  <si>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</si>
  <si>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</si>
  <si>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</si>
  <si>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</si>
  <si>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</si>
  <si>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</si>
  <si>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</si>
  <si>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</si>
  <si>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</si>
  <si>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</si>
  <si>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</si>
  <si>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</si>
  <si>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</si>
  <si>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</si>
  <si>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</si>
  <si>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</si>
  <si>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</si>
  <si>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</si>
  <si>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</si>
  <si>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</si>
  <si>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</si>
  <si>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</si>
  <si>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</si>
  <si>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</si>
  <si>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</si>
  <si>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</si>
  <si>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</si>
  <si>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</si>
  <si>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</si>
  <si>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</si>
  <si>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</si>
  <si>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</si>
  <si>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</si>
  <si>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</si>
  <si>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</si>
  <si>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</si>
  <si>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</si>
  <si>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</si>
  <si>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</si>
  <si>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</si>
  <si>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</si>
  <si>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</si>
  <si>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</si>
  <si>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</si>
  <si>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</si>
  <si>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</si>
  <si>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</si>
  <si>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</si>
  <si>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</si>
  <si>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</si>
  <si>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</si>
  <si>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</si>
  <si>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</si>
  <si>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</si>
  <si>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</si>
  <si>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</si>
  <si>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</si>
  <si>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</si>
  <si>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</si>
  <si>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</si>
  <si>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</si>
  <si>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</si>
  <si>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</si>
  <si>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</si>
  <si>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</si>
  <si>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</si>
  <si>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</si>
  <si>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</si>
  <si>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</si>
  <si>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</si>
  <si>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</si>
  <si>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</si>
  <si>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</si>
  <si>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</si>
  <si>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</si>
  <si>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</si>
  <si>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</si>
  <si>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</si>
  <si>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</si>
  <si>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</si>
  <si>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</si>
  <si>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</si>
  <si>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</si>
  <si>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</si>
  <si>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</si>
  <si>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</si>
  <si>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</si>
  <si>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</si>
  <si>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</si>
  <si>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</si>
  <si>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</si>
  <si>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</si>
  <si>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</si>
  <si>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</si>
  <si>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</si>
  <si>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</si>
  <si>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</si>
  <si>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</si>
  <si>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</si>
  <si>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</si>
  <si>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</si>
  <si>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</si>
  <si>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</si>
  <si>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</si>
  <si>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</si>
  <si>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</si>
  <si>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</si>
  <si>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</si>
  <si>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</si>
  <si>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</si>
  <si>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</si>
  <si>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</si>
  <si>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</si>
  <si>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</si>
  <si>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</si>
  <si>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</si>
  <si>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</si>
  <si>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</si>
  <si>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</si>
  <si>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</si>
  <si>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</si>
  <si>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</si>
  <si>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</si>
  <si>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</si>
  <si>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</si>
  <si>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</si>
  <si>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</si>
  <si>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</si>
  <si>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</si>
  <si>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</si>
  <si>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</si>
  <si>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</si>
  <si>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</si>
  <si>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</si>
  <si>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</si>
  <si>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</si>
  <si>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</si>
  <si>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</si>
  <si>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</si>
  <si>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</si>
  <si>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</si>
  <si>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</si>
  <si>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</si>
  <si>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</si>
  <si>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</si>
  <si>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</si>
  <si>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</si>
  <si>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</si>
  <si>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</si>
  <si>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</si>
  <si>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</si>
  <si>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</si>
  <si>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</si>
  <si>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</si>
  <si>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</si>
  <si>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</si>
  <si>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</si>
  <si>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</si>
  <si>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</si>
  <si>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</si>
  <si>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</si>
  <si>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</si>
  <si>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</si>
  <si>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</si>
  <si>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</si>
  <si>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</si>
  <si>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</si>
  <si>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</si>
  <si>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</si>
  <si>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</si>
  <si>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</si>
  <si>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</si>
  <si>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</si>
  <si>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</si>
  <si>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</si>
  <si>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</si>
  <si>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</si>
  <si>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</si>
  <si>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</si>
  <si>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</si>
  <si>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</si>
  <si>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</si>
  <si>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</si>
  <si>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</si>
  <si>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</si>
  <si>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</si>
  <si>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</si>
  <si>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</si>
  <si>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</si>
  <si>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</si>
  <si>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</si>
  <si>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</si>
  <si>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</si>
  <si>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</si>
  <si>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</si>
  <si>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</si>
  <si>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</si>
  <si>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</si>
  <si>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</si>
  <si>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</si>
  <si>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</si>
  <si>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</si>
  <si>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</si>
  <si>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</si>
  <si>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</si>
  <si>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</si>
  <si>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</si>
  <si>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</si>
  <si>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</si>
  <si>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</si>
  <si>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</si>
  <si>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</si>
  <si>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</si>
  <si>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</si>
  <si>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</si>
  <si>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</si>
  <si>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</si>
  <si>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</si>
  <si>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</si>
  <si>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</si>
  <si>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</si>
  <si>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</si>
  <si>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</si>
  <si>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</si>
  <si>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</si>
  <si>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</si>
  <si>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</si>
  <si>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</si>
  <si>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</si>
  <si>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</si>
  <si>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</si>
  <si>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</si>
  <si>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</si>
  <si>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</si>
  <si>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</si>
  <si>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</si>
  <si>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</si>
  <si>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</si>
  <si>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</si>
  <si>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</si>
  <si>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</si>
  <si>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</si>
  <si>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</si>
  <si>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</si>
  <si>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</si>
  <si>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</si>
  <si>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</si>
  <si>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</si>
  <si>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</si>
  <si>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</si>
  <si>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</si>
  <si>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</si>
  <si>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</si>
  <si>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</si>
  <si>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</si>
  <si>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</si>
  <si>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</si>
  <si>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</si>
  <si>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</si>
  <si>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</si>
  <si>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</si>
  <si>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</si>
  <si>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</si>
  <si>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</si>
  <si>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</si>
  <si>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</si>
  <si>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</si>
  <si>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</si>
  <si>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</si>
  <si>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</si>
  <si>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</si>
  <si>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</si>
  <si>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</si>
  <si>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</si>
  <si>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</si>
  <si>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</si>
  <si>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</si>
  <si>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</si>
  <si>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</si>
  <si>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</si>
  <si>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</si>
  <si>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</si>
  <si>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</si>
  <si>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</si>
  <si>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</si>
  <si>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</si>
  <si>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</si>
  <si>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</si>
  <si>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</si>
  <si>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</si>
  <si>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</si>
  <si>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</si>
  <si>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</si>
  <si>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</si>
  <si>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</si>
  <si>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</si>
  <si>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</si>
  <si>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</si>
  <si>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</si>
  <si>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</si>
  <si>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</si>
  <si>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</si>
  <si>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</si>
  <si>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</si>
  <si>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</si>
  <si>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</si>
  <si>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</si>
  <si>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</si>
  <si>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</si>
  <si>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</si>
  <si>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</si>
  <si>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</si>
  <si>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</si>
  <si>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</si>
  <si>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</si>
  <si>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</si>
  <si>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</si>
  <si>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</si>
  <si>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</si>
  <si>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</si>
  <si>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</si>
  <si>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</si>
  <si>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</si>
  <si>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</si>
  <si>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</si>
  <si>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</si>
  <si>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</si>
  <si>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</si>
  <si>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</si>
  <si>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</si>
  <si>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</si>
  <si>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</si>
  <si>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</si>
  <si>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</si>
  <si>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</si>
  <si>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</si>
  <si>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</si>
  <si>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</si>
  <si>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</si>
  <si>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</si>
  <si>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</si>
  <si>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</si>
  <si>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</si>
  <si>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</si>
  <si>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</si>
  <si>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</si>
  <si>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</si>
  <si>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</si>
  <si>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</si>
  <si>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</si>
  <si>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</si>
  <si>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</si>
  <si>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</si>
  <si>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</si>
  <si>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</si>
  <si>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</si>
  <si>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</si>
  <si>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</si>
  <si>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</si>
  <si>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</si>
  <si>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</si>
  <si>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</si>
  <si>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</si>
  <si>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</si>
  <si>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</si>
  <si>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</si>
  <si>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</si>
  <si>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</si>
  <si>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</si>
  <si>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</si>
  <si>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</si>
  <si>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</si>
  <si>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</si>
  <si>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</si>
  <si>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</si>
  <si>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</si>
  <si>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</si>
  <si>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</si>
  <si>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</si>
  <si>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</si>
  <si>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</si>
  <si>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</si>
  <si>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</si>
  <si>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</si>
  <si>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</si>
  <si>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</si>
  <si>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</si>
  <si>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</si>
  <si>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</si>
  <si>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</si>
  <si>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</si>
  <si>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</si>
  <si>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</si>
  <si>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</si>
  <si>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</si>
  <si>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</si>
  <si>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</si>
  <si>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</si>
  <si>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</si>
  <si>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</si>
  <si>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</si>
  <si>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</si>
  <si>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</si>
  <si>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</si>
  <si>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</si>
  <si>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</si>
  <si>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</si>
  <si>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</si>
  <si>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</si>
  <si>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</si>
  <si>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</si>
  <si>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</si>
  <si>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</si>
  <si>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</si>
  <si>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</si>
  <si>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</si>
  <si>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</si>
  <si>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</si>
  <si>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</si>
  <si>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</si>
  <si>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</si>
  <si>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</si>
  <si>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</si>
  <si>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</si>
  <si>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</si>
  <si>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</si>
  <si>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</si>
  <si>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</si>
  <si>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</si>
  <si>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</si>
  <si>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</si>
  <si>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</si>
  <si>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</si>
  <si>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</si>
  <si>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</si>
  <si>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</si>
  <si>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</si>
  <si>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</si>
  <si>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</si>
  <si>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</si>
  <si>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</si>
  <si>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</si>
  <si>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</si>
  <si>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</si>
  <si>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</si>
  <si>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</si>
  <si>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</si>
  <si>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</si>
  <si>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</si>
  <si>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</si>
  <si>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</si>
  <si>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</si>
  <si>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</si>
  <si>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</si>
  <si>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</si>
  <si>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</si>
  <si>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</si>
  <si>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</si>
  <si>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</si>
  <si>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</si>
  <si>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</si>
  <si>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</si>
  <si>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</si>
  <si>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</si>
  <si>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</si>
  <si>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</si>
  <si>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</si>
  <si>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</si>
  <si>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</si>
  <si>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</si>
  <si>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</si>
  <si>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</si>
  <si>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</si>
  <si>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</si>
  <si>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</si>
  <si>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</si>
  <si>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</si>
  <si>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</si>
  <si>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</si>
  <si>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</si>
  <si>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</si>
  <si>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</si>
  <si>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</si>
  <si>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</si>
  <si>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</si>
  <si>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</si>
  <si>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</si>
  <si>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</si>
  <si>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</si>
  <si>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</si>
  <si>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</si>
  <si>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</si>
  <si>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</si>
  <si>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</si>
  <si>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</si>
  <si>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</si>
  <si>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</si>
  <si>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</si>
  <si>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</si>
  <si>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</si>
  <si>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</si>
  <si>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</si>
  <si>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</si>
  <si>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</si>
  <si>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</si>
  <si>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</si>
  <si>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</si>
  <si>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</si>
  <si>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</si>
  <si>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</si>
  <si>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</si>
  <si>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</si>
  <si>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</si>
  <si>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</si>
  <si>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</si>
  <si>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</si>
  <si>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</si>
  <si>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</si>
  <si>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</si>
  <si>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</si>
  <si>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</si>
  <si>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</si>
  <si>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</si>
  <si>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</si>
  <si>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</si>
  <si>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</si>
  <si>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</si>
  <si>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</si>
  <si>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</si>
  <si>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</si>
  <si>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</si>
  <si>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</si>
  <si>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</si>
  <si>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</si>
  <si>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</si>
  <si>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</si>
  <si>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</si>
  <si>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</si>
  <si>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</si>
  <si>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</si>
  <si>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</si>
  <si>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</si>
  <si>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</si>
  <si>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</si>
  <si>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</si>
  <si>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</si>
  <si>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</si>
  <si>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</si>
  <si>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</si>
  <si>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</si>
  <si>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</si>
  <si>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</si>
  <si>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</si>
  <si>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</si>
  <si>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</si>
  <si>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</si>
  <si>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</si>
  <si>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</si>
  <si>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</si>
  <si>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</si>
  <si>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</si>
  <si>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</si>
  <si>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</si>
  <si>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</si>
  <si>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</si>
  <si>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</si>
  <si>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</si>
  <si>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</si>
  <si>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</si>
  <si>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</si>
  <si>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</si>
  <si>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</si>
  <si>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</si>
  <si>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</si>
  <si>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</si>
  <si>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</si>
  <si>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</si>
  <si>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</si>
  <si>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</si>
  <si>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</si>
  <si>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</si>
  <si>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</si>
  <si>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</si>
  <si>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</si>
  <si>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</si>
  <si>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</si>
  <si>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</si>
  <si>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</si>
  <si>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</si>
  <si>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</si>
  <si>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</si>
  <si>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</si>
  <si>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</si>
  <si>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</si>
  <si>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</si>
  <si>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</si>
  <si>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</si>
  <si>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</si>
  <si>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</si>
  <si>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</si>
  <si>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</si>
  <si>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</si>
  <si>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</si>
  <si>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</si>
  <si>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</si>
  <si>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</si>
  <si>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</si>
  <si>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</si>
  <si>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</si>
  <si>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</si>
  <si>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</si>
  <si>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</si>
  <si>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</si>
  <si>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</si>
  <si>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</si>
  <si>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</si>
  <si>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</si>
  <si>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</si>
  <si>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</si>
  <si>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</si>
  <si>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</si>
  <si>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</si>
  <si>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</si>
  <si>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</si>
  <si>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</si>
  <si>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</si>
  <si>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</si>
  <si>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</si>
  <si>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</si>
  <si>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</si>
  <si>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</si>
  <si>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</si>
  <si>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</si>
  <si>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</si>
  <si>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</si>
  <si>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</si>
  <si>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</si>
  <si>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</si>
  <si>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</si>
  <si>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</si>
  <si>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</si>
  <si>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</si>
  <si>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</si>
  <si>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</si>
  <si>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</si>
  <si>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</si>
  <si>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</si>
  <si>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</si>
  <si>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</si>
  <si>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</si>
  <si>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</si>
  <si>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</si>
  <si>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</si>
  <si>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</si>
  <si>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</si>
  <si>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</si>
  <si>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</si>
  <si>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</si>
  <si>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</si>
  <si>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</si>
  <si>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</si>
  <si>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</si>
  <si>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</si>
  <si>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</si>
  <si>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</si>
  <si>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</si>
  <si>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</si>
  <si>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</si>
  <si>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</si>
  <si>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</si>
  <si>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</si>
  <si>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</si>
  <si>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</si>
  <si>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</si>
  <si>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</si>
  <si>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</si>
  <si>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</si>
  <si>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</si>
  <si>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</si>
  <si>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</si>
  <si>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</si>
  <si>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</si>
  <si>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</si>
  <si>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</si>
  <si>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</si>
  <si>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</si>
  <si>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</si>
  <si>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</si>
  <si>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</si>
  <si>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</si>
  <si>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</si>
  <si>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</si>
  <si>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</si>
  <si>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</si>
  <si>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</si>
  <si>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</si>
  <si>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</si>
  <si>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</si>
  <si>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</si>
  <si>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</si>
  <si>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</si>
  <si>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</si>
  <si>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</si>
  <si>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</si>
  <si>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</si>
  <si>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</si>
  <si>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</si>
  <si>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</si>
  <si>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</si>
  <si>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</si>
  <si>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</si>
  <si>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</si>
  <si>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</si>
  <si>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</si>
  <si>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</si>
  <si>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</si>
  <si>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</si>
  <si>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</si>
  <si>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</si>
  <si>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</si>
  <si>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</si>
  <si>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</si>
  <si>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</si>
  <si>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</si>
  <si>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</si>
  <si>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</si>
  <si>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</si>
  <si>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</si>
  <si>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</si>
  <si>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</si>
  <si>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</si>
  <si>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</si>
  <si>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</si>
  <si>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</si>
  <si>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</si>
  <si>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</si>
  <si>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</si>
  <si>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</si>
  <si>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</si>
  <si>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</si>
  <si>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</si>
  <si>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</si>
  <si>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</si>
  <si>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</si>
  <si>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</si>
  <si>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</si>
  <si>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</si>
  <si>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</si>
  <si>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</si>
  <si>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</si>
  <si>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</si>
  <si>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</si>
  <si>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</si>
  <si>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</si>
  <si>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</si>
  <si>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</si>
  <si>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</si>
  <si>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</si>
  <si>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</si>
  <si>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</si>
  <si>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</si>
  <si>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</si>
  <si>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</si>
  <si>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</si>
  <si>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</si>
  <si>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</si>
  <si>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</si>
  <si>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</si>
  <si>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</si>
  <si>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</si>
  <si>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</si>
  <si>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</si>
  <si>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</si>
  <si>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</si>
  <si>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</si>
  <si>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</si>
  <si>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</si>
  <si>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</si>
  <si>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</si>
  <si>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</si>
  <si>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</si>
  <si>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</si>
  <si>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</si>
  <si>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</si>
  <si>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</si>
  <si>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</si>
  <si>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</si>
  <si>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</si>
  <si>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</si>
  <si>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</si>
  <si>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</si>
  <si>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</si>
  <si>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</si>
  <si>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</si>
  <si>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</si>
  <si>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</si>
  <si>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</si>
  <si>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</si>
  <si>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</si>
  <si>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</si>
  <si>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</si>
  <si>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</si>
  <si>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</si>
  <si>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</si>
  <si>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</si>
  <si>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</si>
  <si>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</si>
  <si>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</si>
  <si>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</si>
  <si>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</si>
  <si>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</si>
  <si>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</si>
  <si>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</si>
  <si>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</si>
  <si>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</si>
  <si>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</si>
  <si>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</si>
  <si>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</si>
  <si>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</si>
  <si>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</si>
  <si>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</si>
  <si>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</si>
  <si>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</si>
  <si>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</si>
  <si>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</si>
  <si>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</si>
  <si>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</si>
  <si>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</si>
  <si>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</si>
  <si>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</si>
  <si>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</si>
  <si>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</si>
  <si>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</si>
  <si>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</si>
  <si>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</si>
  <si>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</si>
  <si>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</si>
  <si>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</si>
  <si>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</si>
  <si>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</si>
  <si>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</si>
  <si>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</si>
  <si>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</si>
  <si>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</si>
  <si>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</si>
  <si>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</si>
  <si>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</si>
  <si>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</si>
  <si>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</si>
  <si>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</si>
  <si>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</si>
  <si>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</si>
  <si>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</si>
  <si>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</si>
  <si>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</si>
  <si>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</si>
  <si>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</si>
  <si>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</si>
  <si>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</si>
  <si>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</si>
  <si>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</si>
  <si>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</si>
  <si>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</si>
  <si>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</si>
  <si>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</si>
  <si>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</si>
  <si>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</si>
  <si>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</si>
  <si>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</si>
  <si>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</si>
  <si>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</si>
  <si>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</si>
  <si>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</si>
  <si>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</si>
  <si>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</si>
  <si>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</si>
  <si>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</si>
  <si>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</si>
  <si>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</si>
  <si>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</si>
  <si>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</si>
  <si>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</si>
  <si>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</si>
  <si>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</si>
  <si>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</si>
  <si>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</si>
  <si>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</si>
  <si>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</si>
  <si>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</si>
  <si>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</si>
  <si>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</si>
  <si>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</si>
  <si>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</si>
  <si>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</si>
  <si>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</si>
  <si>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</si>
  <si>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</si>
  <si>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</si>
  <si>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</si>
  <si>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</si>
  <si>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</si>
  <si>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</si>
  <si>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</si>
  <si>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</si>
  <si>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</si>
  <si>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</si>
  <si>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</si>
  <si>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</si>
  <si>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</si>
  <si>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</si>
  <si>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</si>
  <si>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</si>
  <si>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</si>
  <si>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</si>
  <si>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</si>
  <si>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</si>
  <si>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</si>
  <si>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</si>
  <si>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</si>
  <si>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</si>
  <si>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</si>
  <si>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</si>
  <si>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</si>
  <si>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</si>
  <si>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</si>
  <si>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</si>
  <si>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</si>
  <si>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</si>
  <si>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</si>
  <si>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</si>
  <si>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</si>
  <si>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</si>
  <si>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</si>
  <si>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</si>
  <si>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</si>
  <si>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</si>
  <si>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</si>
  <si>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</si>
  <si>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</si>
  <si>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</si>
  <si>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</si>
  <si>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</si>
  <si>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</si>
  <si>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</si>
  <si>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</si>
  <si>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</si>
  <si>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</si>
  <si>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</si>
  <si>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</si>
  <si>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</si>
  <si>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</si>
  <si>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</si>
  <si>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</si>
  <si>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</si>
  <si>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</si>
  <si>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</si>
  <si>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</si>
  <si>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</si>
  <si>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</si>
  <si>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</si>
  <si>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</si>
  <si>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</si>
  <si>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</si>
  <si>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</si>
  <si>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</si>
  <si>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</si>
  <si>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</si>
  <si>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</si>
  <si>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</si>
  <si>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</si>
  <si>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</si>
  <si>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</si>
  <si>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</si>
  <si>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</si>
  <si>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</si>
  <si>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</si>
  <si>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</si>
  <si>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</si>
  <si>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</si>
  <si>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</si>
  <si>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</si>
  <si>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</si>
  <si>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</si>
  <si>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</si>
  <si>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</si>
  <si>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</si>
  <si>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</si>
  <si>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</si>
  <si>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</si>
  <si>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</si>
  <si>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</si>
  <si>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</si>
  <si>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</si>
  <si>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</si>
  <si>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</si>
  <si>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</si>
  <si>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</si>
  <si>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</si>
  <si>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</si>
  <si>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</si>
  <si>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</si>
  <si>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</si>
  <si>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</si>
  <si>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</si>
  <si>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</si>
  <si>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</si>
  <si>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</si>
  <si>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</si>
  <si>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</si>
  <si>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</si>
  <si>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</si>
  <si>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</si>
  <si>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</si>
  <si>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</si>
  <si>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</si>
  <si>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</si>
  <si>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</si>
  <si>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</si>
  <si>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</si>
  <si>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</si>
  <si>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</si>
  <si>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</si>
  <si>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</si>
  <si>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</si>
  <si>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</si>
  <si>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</si>
  <si>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</si>
  <si>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</si>
  <si>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</si>
  <si>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</si>
  <si>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</si>
  <si>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</si>
  <si>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</si>
  <si>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</si>
  <si>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</si>
  <si>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</si>
  <si>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</si>
  <si>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</si>
  <si>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</si>
  <si>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</si>
  <si>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</si>
  <si>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</si>
  <si>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</si>
  <si>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</si>
  <si>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</si>
  <si>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</si>
  <si>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</si>
  <si>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</si>
  <si>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</si>
  <si>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</si>
  <si>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</si>
  <si>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</si>
  <si>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</si>
  <si>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</si>
  <si>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</si>
  <si>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</si>
  <si>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</si>
  <si>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</si>
  <si>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</si>
  <si>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</si>
  <si>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</si>
  <si>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</si>
  <si>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</si>
  <si>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</si>
  <si>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</si>
  <si>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</si>
  <si>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</si>
  <si>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</si>
  <si>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</si>
  <si>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</si>
  <si>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</si>
  <si>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</si>
  <si>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</si>
  <si>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</si>
  <si>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</si>
  <si>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</si>
  <si>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</si>
  <si>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</si>
  <si>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</si>
  <si>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</si>
  <si>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</si>
  <si>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</si>
  <si>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</si>
  <si>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</si>
  <si>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</si>
  <si>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</si>
  <si>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</si>
  <si>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</si>
  <si>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</si>
  <si>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</si>
  <si>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</si>
  <si>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</si>
  <si>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</si>
  <si>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</si>
  <si>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</si>
  <si>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</si>
  <si>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</si>
  <si>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</si>
  <si>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</si>
  <si>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</si>
  <si>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</si>
  <si>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</si>
  <si>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</si>
  <si>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</si>
  <si>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</si>
  <si>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</si>
  <si>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</si>
  <si>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</si>
  <si>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</si>
  <si>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</si>
  <si>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</si>
  <si>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</si>
  <si>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</si>
  <si>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</si>
  <si>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</si>
  <si>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</si>
  <si>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</si>
  <si>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</si>
  <si>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</si>
  <si>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</si>
  <si>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</si>
  <si>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</si>
  <si>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</si>
  <si>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</si>
  <si>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</si>
  <si>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</si>
  <si>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</si>
  <si>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</si>
  <si>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</si>
  <si>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</si>
  <si>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</si>
  <si>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</si>
  <si>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</si>
  <si>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</si>
  <si>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</si>
  <si>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</si>
  <si>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</si>
  <si>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</si>
  <si>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</si>
  <si>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</si>
  <si>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</si>
  <si>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</si>
  <si>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</si>
  <si>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</si>
  <si>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</si>
  <si>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</si>
  <si>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</si>
  <si>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</si>
  <si>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</si>
  <si>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</si>
  <si>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</si>
  <si>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</si>
  <si>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</si>
  <si>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</si>
  <si>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</si>
  <si>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</si>
  <si>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</si>
  <si>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</si>
  <si>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</si>
  <si>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</si>
  <si>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</si>
  <si>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</si>
  <si>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</si>
  <si>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</si>
  <si>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</si>
  <si>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</si>
  <si>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</si>
  <si>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</si>
  <si>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</si>
  <si>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</si>
  <si>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</si>
  <si>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</si>
  <si>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</si>
  <si>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</si>
  <si>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</si>
  <si>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</si>
  <si>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</si>
  <si>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</si>
  <si>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</si>
  <si>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</si>
  <si>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</si>
  <si>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</si>
  <si>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</si>
  <si>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</si>
  <si>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</si>
  <si>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</si>
  <si>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</si>
  <si>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</si>
  <si>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</si>
  <si>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</si>
  <si>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</si>
  <si>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</si>
  <si>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</si>
  <si>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</si>
  <si>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</si>
  <si>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</si>
  <si>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</si>
  <si>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</si>
  <si>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</si>
  <si>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</si>
  <si>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</si>
  <si>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</si>
  <si>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</si>
  <si>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</si>
  <si>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</si>
  <si>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</si>
  <si>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</si>
  <si>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</si>
  <si>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</si>
  <si>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</si>
  <si>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</si>
  <si>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</si>
  <si>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</si>
  <si>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</si>
  <si>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</si>
  <si>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</si>
  <si>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</si>
  <si>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</si>
  <si>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</si>
  <si>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</si>
  <si>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</si>
  <si>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</si>
  <si>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</si>
  <si>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</si>
  <si>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</si>
  <si>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</si>
  <si>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</si>
  <si>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</si>
  <si>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</si>
  <si>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</si>
  <si>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</si>
  <si>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</si>
  <si>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</si>
  <si>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</si>
  <si>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</si>
  <si>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</si>
  <si>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</si>
  <si>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</si>
  <si>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</si>
  <si>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</si>
  <si>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</si>
  <si>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</si>
  <si>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</si>
  <si>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</si>
  <si>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</si>
  <si>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</si>
  <si>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</si>
  <si>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</si>
  <si>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</si>
  <si>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</si>
  <si>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</si>
  <si>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</si>
  <si>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</si>
  <si>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</si>
  <si>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</si>
  <si>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</si>
  <si>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</si>
  <si>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</si>
  <si>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</si>
  <si>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</si>
  <si>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</si>
  <si>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</si>
  <si>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</si>
  <si>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</si>
  <si>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</si>
  <si>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</si>
  <si>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</si>
  <si>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</si>
  <si>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</si>
  <si>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</si>
  <si>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</si>
  <si>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</si>
  <si>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</si>
  <si>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</si>
  <si>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</si>
  <si>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</si>
  <si>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</si>
  <si>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</si>
  <si>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</si>
  <si>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PCM-20251126-00000399</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</si>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</sst>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324.30871504629613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0.2033099537002272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45987.257140972222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45987.257140972222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45987.257140972222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45987.257140972222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45987.257140972222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45987.257140972222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45987.257140972222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45987.257140972222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45987.257140972222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45987.257140972222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45987.257140972222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45987.257140972222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45987.257140972222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45987.257140972222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45987.257140972222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45987.257140972222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45987.257140972222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45987.257140972222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45987.257140972222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45987.257140972222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45987.257140972222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45987.257140972222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45987.257140972222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45987.257140972222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45987.257140972222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45987.257140972222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45987.257140972222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45987.257140972222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45987.257140972222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45987.257140972222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45987.257140972222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45987.257140972222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45987.257140972222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45987.257140972222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45987.257140972222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45987.257140972222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45987.257140972222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45987.257140972222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45987.257140972222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45987.257140972222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45987.257140972222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45987.257140972222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45987.257140972222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45987.257140972222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45987.257140972222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45987.257140972222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45987.257140972222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45987.257140972222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45987.257140972222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45987.257140972222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45987.257140972222</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45987.257140972222</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162.25730324074539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2.8697222222253913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45987.257141203707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45987.257141203707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45987.257141203707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45987.257141203707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45987.257141203707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45987.257141203707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45987.257141203707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45987.257141203707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45987.257141203707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45987.257141203707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45987.257141203707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45987.257141203707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45987.257141203707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45987.257141203707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45987.257141203707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45987.257141203707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45987.257141203707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45987.257141203707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45987.257141203707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45987.257141203707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45987.257141203707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45987.257141203707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45987.257141203707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45987.257141203707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45987.257141203707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45987.257141203707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45987.257141203707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45987.257141203707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45987.257141203707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45987.257141203707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45987.257141203707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45987.257141203707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45987.257141203707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45987.257141203707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45987.257141203707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45987.257141203707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45987.257141203707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45987.257141203707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45987.257141203707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45987.257141203707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45987.257141203707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45987.257141203707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45987.257141203707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45987.257141203707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45987.257141203707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45987.257141203707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45987.257141203707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45987.257141203707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45987.257141203707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45987.257141203707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45987.257141203707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45987.257141203707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45987.257141203707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45987.257141203707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45987.257141203707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45987.257141203707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45987.257141203707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45987.257141203707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45987.257141203707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45987.257141203707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45987.257141203707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45987.257141203707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45987.257141203707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45987.257141203707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45987.257141203707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45987.257141203707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45987.257141203707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45987.257141203707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45987.257141203707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45987.257141203707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45987.257141203707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45987.257141203707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45987.257141203707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45987.257141203707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45987.257141203707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45987.257141203707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45987.257141203707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45987.257141203707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45987.257141203707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45987.257141203707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45987.257141203707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45987.257141203707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45987.257141203707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45987.257141203707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45987.257141203707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45987.257141203707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45987.257141203707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45987.257141203707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45987.257141203707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45987.257141203707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45987.257141203707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45987.257141203707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45987.257141203707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45987.257141203707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45987.257141203707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45987.257141203707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45987.257141203707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45987.257141203707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45987.257141203707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45987.257141203707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45987.257141203707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45987.257141203707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45987.257141203707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45987.257141203707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45987.257141203707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45987.257141203707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45987.257141203707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45987.257141203707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45987.257141203707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45987.257141203707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45987.257141203707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45987.257141203707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45987.257141203707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45987.257141203707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45987.257141203707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45987.257141203707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45987.257141203707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45987.257141203707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45987.257141203707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45987.257141203707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45987.257141203707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45987.257141203707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45987.257141203707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45987.257141203707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45987.257141203707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45987.257141203707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45987.257141203707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45987.257141203707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45987.257141203707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45987.257141203707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45987.257141203707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45987.257141203707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45987.257141203707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45987.257141203707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45987.257141203707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45987.257141203707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45987.257141203707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45987.257141203707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45987.257141203707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45987.257141203707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45987.257141203707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45987.257141203707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45987.257141203707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45987.257141203707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45987.257141203707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45987.257141203707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45987.257141203707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45987.257141203707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45987.257141203707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45987.257141203707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45987.257141203707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45987.257141203707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45987.257141203707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45987.257141203707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45987.257141203707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45987.257141203707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45987.257141203707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45987.257141203707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45987.257141203707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45987.257141203707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45987.257141203707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45987.257141203707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45987.257141203707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45987.257141203707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45987.257141203707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45987.257141203707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45987.257141203707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45987.257141203707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45987.257141203707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45987.257141203707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45987.257141203707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45987.257141203707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45987.257141203707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45987.257141203707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45987.257141203707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45987.257141203707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45987.257141203707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45987.257141203707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45987.257141203707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45987.257141203707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45987.257141203707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45987.257141203707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45987.257141203707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45987.257141203707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45987.257141203707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45987.257141203707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45987.257141203707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45987.257141203707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45987.257141203707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45987.257141203707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45987.257141203707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45987.257141203707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45987.257141203707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45987.257141203707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45987.257141203707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45987.257141203707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45987.257141203707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45987.257141203707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45987.257141203707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45987.257141203707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45987.257141203707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45987.257141203707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45987.257141203707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45987.257141203707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45987.257141203707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45987.257141203707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45987.257141203707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45987.257141203707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45987.257141203707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45987.257141203707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45987.257141203707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45987.257141203707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45987.257141203707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45987.257141203707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45987.257141203707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45987.257141203707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45987.257141203707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45987.257141203707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45987.257141203707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45987.257141203707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45987.257141203707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45987.257141203707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45987.257141203707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45987.257141203707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45987.257141203707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45987.257141203707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45987.257141203707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45987.257141203707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45987.257141203707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45987.257141203707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45987.257141203707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45987.257141203707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45987.257141203707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45987.257141203707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45987.257141203707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45987.257141203707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45987.257141203707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45987.257141203707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45987.257141203707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45987.257141203707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45987.257141203707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45987.257141203707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45987.257141203707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45987.257141203707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45987.257141203707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45987.257141203707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45987.257141203707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45987.257141203707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45987.257141203707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45987.257141203707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45987.257141203707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45987.257141203707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45987.257141203707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45987.257141203707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45987.257141203707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45987.257141203707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45987.257141203707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45987.257141203707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45987.257141203707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45987.257141203707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45987.257141203707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45987.257141203707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45987.257141203707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45987.257141203707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45987.257141203707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45987.257141203707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45987.257141203707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45987.257141203707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45987.257141203707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45987.257141203707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45987.257141203707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45987.257141203707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45987.257141203707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45987.257141203707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45987.257141203707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45987.257141203707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45987.257141203707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45987.257141203707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45987.257141203707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45987.257141203707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45987.257141203707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45987.257141203707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45987.257141203707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45987.257141203707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45987.257141203707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45987.257141203707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45987.257141203707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45987.257141203707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45987.257141203707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45987.257141203707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45987.257141203707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45987.257141203707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45987.257141203707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45987.257141203707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45987.257141203707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45987.257141203707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45987.257141203707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45987.257141203707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45987.257141203707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45987.257141203707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45987.257141203707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45987.257141203707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45987.257141203707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45987.257141203707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45987.257141203707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45987.257141203707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45987.257141203707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45987.257141203707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45987.257141203707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45987.257141203707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45987.257141203707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45987.257141203707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45987.257141203707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45987.257141203707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45987.257141203707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45987.257141203707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45987.257141203707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45987.257141203707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45987.257141203707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45987.257141203707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45987.257141203707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45987.257141203707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45987.257141203707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45987.257141203707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45987.257141203707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45987.257141203707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45987.257141203707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45987.257141203707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45987.257141203707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45987.257141203707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45987.257141203707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45987.257141203707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45987.257141203707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45987.257141203707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45987.257141203707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45987.257141203707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45987.257141203707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45987.257141203707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45987.257141203707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45987.257141203707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45987.257141203707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45987.257141203707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45987.257141203707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45987.257141203707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45987.257141203707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45987.257141203707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45987.257141203707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45987.257141203707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45987.257141203707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45987.257141203707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45987.257141203707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45987.257141203707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45987.257141203707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45987.257141203707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45987.257141203707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45987.257141203707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45987.257141203707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45987.257141203707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45987.257141203707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45987.257141203707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45987.257141203707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45987.257141203707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45987.257141203707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45987.257141203707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45987.257141203707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45987.257141203707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45987.257141203707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45987.257141203707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45987.257141203707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45987.257141203707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45987.257141203707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45987.257141203707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45987.257141203707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45987.257141203707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45987.257141203707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45987.257141203707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45987.257141203707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45987.257141203707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45987.257141203707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45987.257141203707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45987.257141203707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45987.257141203707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45987.257141203707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45987.257141203707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45987.257141203707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45987.257141203707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45987.257141203707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45987.257141203707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45987.257141203707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45987.257141203707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45987.257141203707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45987.257141203707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45987.257141203707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45987.257141203707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45987.257141203707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45987.257141203707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45987.257141203707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45987.257141203707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45987.257141203707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45987.257141203707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45987.257141203707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45987.257141203707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45987.257141203707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45987.257141203707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45987.257141203707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45987.257141203707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45987.257141203707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45987.257141203707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45987.257141203707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45987.257141203707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45987.257141203707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45987.257141203707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45987.257141203707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45987.257141203707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45987.257141203707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45987.257141203707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45987.257141203707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45987.257141203707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45987.257141203707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45987.257141203707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45987.257141203707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45987.257141203707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45987.257141203707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45987.257141203707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45987.257141203707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45987.257141203707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45987.257141203707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45987.257141203707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45987.257141203707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45987.257141203707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45987.257141203707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45987.257141203707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45987.257141203707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45987.257141203707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45987.257141203707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45987.257141203707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45987.257141203707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45987.257141203707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45987.257141203707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45987.257141203707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45987.257141203707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45987.257141203707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45987.257141203707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45987.257141203707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45987.257141203707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45987.257141203707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45987.257141203707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45987.257141203707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45987.257141203707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45987.257141203707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45987.257141203707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45987.257141203707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45987.257141203707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45987.257141203707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45987.257141203707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45987.257141203707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45987.257141203707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45987.257141203707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45987.257141203707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45987.257141203707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45987.257141203707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45987.257141203707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45987.257141203707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45987.257141203707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45987.257141203707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45987.257141203707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45987.257141203707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45987.257141203707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45987.257141203707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45987.257141203707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45987.257141203707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45987.257141203707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45987.257141203707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45987.257141203707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45987.257141203707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45987.257141203707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45987.257141203707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45987.257141203707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45987.257141203707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45987.257141203707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45987.257141203707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45987.257141203707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45987.257141203707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45987.257141203707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45987.257141203707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45987.257141203707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45987.257141203707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45987.257141203707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45987.257141203707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45987.257141203707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45987.257141203707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45987.257141203707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45987.257141203707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45987.257141203707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45987.257141203707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45987.257141203707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45987.257141203707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45987.257141203707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45987.257141203707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45987.257141203707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45987.257141203707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45987.257141203707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45987.257141203707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45987.257141203707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45987.257141203707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45987.257141203707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45987.257141203707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45987.257141203707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45987.257141203707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45987.257141203707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45987.257141203707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45987.257141203707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45987.257141203707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45987.257141203707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45987.257141203707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45987.257141203707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45987.257141203707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45987.257141203707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45987.257141203707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45987.257141203707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45987.257141203707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45987.257141203707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45987.257141203707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45987.257141203707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45987.257141203707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45987.257141203707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45987.257141203707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45987.257141203707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45987.257141203707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45987.257141203707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45987.257141203707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45987.257141203707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45987.257141203707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45987.257141203707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45987.257141203707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45987.257141203707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45987.257141203707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45987.257141203707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45987.257141203707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45987.257141203707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45987.257141203707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45987.257141203707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45987.257141203707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45987.257141203707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45987.257141203707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45987.257141203707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45987.257141203707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45987.257141203707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45987.257141203707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45987.257141203707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45987.257141203707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45987.257141203707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45987.257141203707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45987.257141203707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45987.257141203707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45987.257141203707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45987.257141203707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45987.257141203707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45987.257141203707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45987.257141203707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45987.257141203707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45987.257141203707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45987.257141203707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45987.257141203707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45987.257141203707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45987.257141203707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45987.257141203707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45987.257141203707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45987.257141203707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45987.257141203707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45987.257141203707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45987.257141203707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45987.257141203707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45987.257141203707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45987.257141203707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45987.257141203707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45987.257141203707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45987.257141203707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45987.257141203707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45987.257141203707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45987.257141203707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45987.257141203707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45987.257141203707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45987.257141203707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45987.257141203707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45987.257141203707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45987.257141203707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45987.257141203707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45987.257141203707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45987.257141203707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45987.257141203707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45987.257141203707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45987.257141203707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45987.257141203707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45987.257141203707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45987.257141203707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45987.257141203707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45987.257141203707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45987.257141203707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45987.257141203707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45987.257141203707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45987.257141203707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45987.257141203707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45987.257141203707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45987.257141203707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45987.257141203707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45987.257141203707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45987.257141203707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45987.257141203707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45987.257141203707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45987.257141203707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45987.257141203707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45987.257141203707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45987.257141203707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45987.257141203707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45987.257141203707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45987.257141203707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45987.257141203707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45987.257141203707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45987.257141203707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45987.257141203707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45987.257141203707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45987.257141203707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45987.257141203707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45987.257141203707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45987.257141203707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45987.257141203707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45987.257141203707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45987.257141203707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45987.257141203707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45987.257141203707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45987.257141203707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45987.257141203707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45987.257141203707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45987.257141203707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45987.257141203707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45987.257141203707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45987.257141203707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45987.257141203707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45987.257141203707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45987.257141203707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45987.257141203707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45987.257141203707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45987.257141203707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45987.257141203707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45987.257141203707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45987.257141203707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45987.257141203707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45987.257141203707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45987.257141203707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45987.257141203707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45987.257141203707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45987.257141203707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45987.257141203707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45987.257141203707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45987.257141203707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45987.257141203707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45987.257141203707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45987.257141203707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45987.257141203707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45987.257141203707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45987.257141203707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45987.257141203707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45987.257141203707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45987.257141203707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45987.257141203707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45987.257141203707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45987.257141203707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45987.257141203707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45987.257141203707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45987.257141203707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45987.257141203707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45987.257141203707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45987.257141203707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45987.257141203707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45987.257141203707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45987.257141203707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45987.257141203707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45987.257141203707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45987.257141203707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45987.257141203707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45987.257141203707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45987.257141203707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45987.257141203707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45987.257141203707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45987.257141203707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45987.257141203707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45987.257141203707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45987.257141203707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45987.257141203707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45987.257141203707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45987.257141203707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45987.257141203707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45987.257141203707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45987.257141203707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45987.257141203707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45987.257141203707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45987.257141203707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45987.257141203707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45987.257141203707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45987.257141203707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45987.257141203707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45987.257141203707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45987.257141203707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45987.257141203707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45987.257141203707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45987.257141203707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45987.257141203707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45987.257141203707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45987.257141203707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45987.257141203707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45987.257141203707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45987.257141203707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45987.257141203707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45987.257141203707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45987.257141203707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45987.257141203707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45987.257141203707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45987.257141203707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45987.257141203707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45987.257141203707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45987.257141203707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45987.257141203707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45987.257141203707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45987.257141203707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45987.257141203707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45987.257141203707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45987.257141203707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45987.257141203707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45987.257141203707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45987.257141203707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45987.257141203707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45987.257141203707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45987.257141203707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45987.257141203707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45987.257141203707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45987.257141203707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45987.257141203707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45987.257141203707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45987.257141203707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45987.257141203707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45987.257141203707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45987.257141203707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45987.257141203707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45987.257141203707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45987.257141203707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45987.257141203707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45987.257141203707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45987.257141203707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45987.257141203707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45987.257141203707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45987.257141203707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45987.257141203707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45987.257141203707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45987.257141203707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45987.257141203707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45987.257141203707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45987.257141203707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45987.257141203707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45987.257141203707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45987.257141203707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45987.257141203707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45987.257141203707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45987.257141203707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45987.257141203707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45987.257141203707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45987.257141203707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45987.257141203707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45987.257141203707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45987.257141203707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45987.257141203707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45987.257141203707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45987.257141203707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45987.257141203707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45987.257141203707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45987.257141203707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45987.257141203707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45987.257141203707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45987.257141203707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45987.257141203707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45987.257141203707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45987.257141203707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45987.257141203707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45987.257141203707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45987.257141203707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45987.257141203707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45987.257141203707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45987.257141203707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45987.257141203707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45987.257141203707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45987.257141203707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45987.257141203707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45987.257141203707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45987.257141203707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45987.257141203707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45987.257141203707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45987.257141203707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45987.257141203707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45987.257141203707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45987.257141203707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45987.257141203707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45987.257141203707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45987.257141203707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45987.257141203707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45987.257141203707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45987.257141203707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45987.257141203707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45987.257141203707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45987.257141203707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45987.257141203707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45987.257141203707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45987.257141203707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45987.257141203707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45987.257141203707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45987.257141203707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45987.257141203707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45987.257141203707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45987.257141203707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45987.257141203707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45987.257141203707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45987.257141203707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45987.257141203707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45987.257141203707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45987.257141203707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45987.257141203707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45987.257141203707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45987.257141203707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45987.257141203707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45987.257141203707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45987.257141203707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45987.257141203707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45987.257141203707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45987.257141203707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45987.257141203707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45987.257141203707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45987.257141203707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45987.257141203707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45987.257141203707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45987.257141203707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45987.257141203707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45987.257141203707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45987.257141203707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45987.257141203707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45987.257141203707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45987.257141203707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45987.257141203707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45987.257141203707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45987.257141203707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45987.257141203707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45987.257141203707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45987.257141203707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45987.257141203707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45987.257141203707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45987.257141203707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45987.257141203707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45987.257141203707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45987.257141203707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45987.257141203707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45987.257141203707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45987.257141203707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45987.257141203707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45987.257141203707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45987.257141203707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45987.257141203707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45987.257141203707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45987.257141203707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45987.257141203707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45987.257141203707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45987.257141203707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45987.257141203707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45987.257141203707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45987.257141203707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45987.257141203707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45987.257141203707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45987.257141203707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45987.257141203707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45987.257141203707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45987.257141203707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45987.257141203707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45987.257141203707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45987.257141203707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45987.257141203707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45987.257141203707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45987.257141203707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45987.257141203707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45987.257141203707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45987.257141203707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45987.257141203707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45987.257141203707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45987.257141203707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45987.257141203707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45987.257141203707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45987.257141203707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45987.257141203707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45987.257141203707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45987.257141203707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45987.257141203707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45987.257141203707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45987.257141203707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45987.257141203707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45987.257141203707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45987.257141203707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45987.257141203707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45987.257141203707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45987.257141203707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45987.257141203707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45987.257141203707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45987.257141203707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45987.257141203707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45987.257141203707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45987.257141203707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45987.257141203707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45987.257141203707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45987.257141203707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45987.257141203707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45987.257141203707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45987.257141203707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45987.257141203707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45987.257141203707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45987.257141203707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45987.257141203707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45987.257141203707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45987.257141203707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45987.257141203707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45987.257141203707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45987.257141203707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45987.257141203707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45987.257141203707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45987.257141203707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45987.257141203707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45987.257141203707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45987.257141203707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45987.257141203707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45987.257141203707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45987.257141203707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45987.257141203707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45987.257141203707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45987.257141203707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45987.257141203707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45987.257141203707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45987.257141203707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45987.257141203707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45987.257141203707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45987.257141203707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45987.257141203707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45987.257141203707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45987.257141203707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45987.257141203707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45987.257141203707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45987.257141203707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45987.257141203707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45987.257141203707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45987.257141203707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45987.257141203707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45987.257141203707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45987.257141203707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45987.257141203707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45987.257141203707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45987.257141203707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45987.257141203707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45987.257141203707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45987.257141203707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45987.257141203707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45987.257141203707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45987.257141203707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45987.257141203707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45987.257141203707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45987.257141203707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45987.257141203707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45987.257141203707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45987.257141203707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45987.257141203707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45987.257141203707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45987.257141203707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45987.257141203707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45987.257141203707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45987.257141203707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45987.257141203707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45987.257141203707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45987.257141203707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45987.257141203707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45987.257141203707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45987.257141203707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45987.257141203707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45987.257141203707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45987.257141203707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45987.257141203707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45987.257141203707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45987.257141203707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45987.257141203707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45987.257141203707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45987.257141203707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45987.257141203707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45987.257141203707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45987.257141203707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45987.257141203707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45987.257141203707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45987.257141203707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45987.257141203707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45987.257141203707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45987.257141203707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45987.257141203707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45987.257141203707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45987.257141203707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45987.257141203707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45987.257141203707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45987.257141203707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45987.257141203707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45987.257141203707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45987.257141203707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45987.257141203707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45987.257141203707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45987.257141203707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45987.257141203707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45987.257141203707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45987.257141203707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45987.257141203707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45987.257141203707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45987.257141203707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45987.257141203707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45987.257141203707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45987.257141203707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45987.257141203707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45987.257141203707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45987.257141203707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45987.257141203707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45987.257141203707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45987.257141203707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45987.257141203707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45987.257141203707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45987.257141203707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45987.257141203707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45987.257141203707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45987.257141203707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45987.257141203707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45987.257141203707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45987.257141203707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45987.257141203707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45987.257141203707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45987.257141203707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45987.257141203707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45987.257141203707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45987.257141203707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45987.257141203707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45987.257141203707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45987.257141203707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45987.257141203707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45987.257141203707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45987.257141203707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45987.257141203707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45987.257141203707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45987.257141203707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45987.257141203707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45987.257141203707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45987.257141203707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45987.257141203707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45987.257141203707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45987.257141203707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45987.257141203707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45987.257141203707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45987.257141203707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45987.257141203707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45987.257141203707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45987.257141203707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283.77642361111066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0.29442106481292285</v>
      </c>
      <c r="H3" s="95">
        <v>45986.956550925926</v>
      </c>
      <c r="I3" s="113" t="str">
        <f>IFERROR(VLOOKUP(D3,DB!A:F,6,0),"")</f>
        <v>Generator-SG</v>
      </c>
      <c r="J3" s="113" t="str">
        <f>IFERROR(VLOOKUP(D3,DB!A:G,7,0),"")</f>
        <v>In progress</v>
      </c>
      <c r="K3" s="97" t="s">
        <v>39112</v>
      </c>
      <c r="L3" s="91" t="str">
        <f>IFERROR(VLOOKUP(D3,DB!A:I,9,0),"")</f>
        <v>Latis</v>
      </c>
    </row>
    <row r="4" spans="1:16" ht="15" customHeight="1">
      <c r="A4" s="113" t="s">
        <v>39113</v>
      </c>
      <c r="B4" s="113" t="str">
        <f>IFERROR(VLOOKUP(D4,DB!A:K,11,0),"")</f>
        <v>R4</v>
      </c>
      <c r="C4" s="93">
        <v>1</v>
      </c>
      <c r="D4" s="91" t="s">
        <v>35308</v>
      </c>
      <c r="E4" s="94" t="s">
        <v>39021</v>
      </c>
      <c r="F4" s="95">
        <v>45987.238761574074</v>
      </c>
      <c r="G4" s="96">
        <f t="shared" ca="1" si="0"/>
        <v>1.8379398148681503E-2</v>
      </c>
      <c r="H4" s="95">
        <v>45987.23269675926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45987.257140972222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45987.257140972222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45987.257140972222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45987.257140972222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45987.257140972222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45987.257140972222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45987.257140972222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45987.257140972222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45987.257140972222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45987.257140972222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45987.257140972222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45987.257140972222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45987.257140972222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45987.257140972222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45987.257140972222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45987.257140972222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45987.257140972222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45987.257140972222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45987.257140972222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45987.257140972222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45987.257140972222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45987.257140972222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45987.257140972222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45987.257140972222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45987.257140972222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45987.257140972222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45987.257140972222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45987.257140972222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45987.257140972222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45987.257140972222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45987.257140972222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45987.257140972222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45987.257140972222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45987.257140972222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45987.257140972222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45987.257140972222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45987.257140972222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45987.257140972222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45987.257140972222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45987.257140972222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45987.257140972222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45987.257140972222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45987.257140972222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45987.257140972222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45987.257140972222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45987.257140972222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45987.257140972222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45987.257140972222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45987.257140972222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45987.257140972222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45987.257140972222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45987.257140972222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45987.257140972222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45987.257140972222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45987.257140972222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45987.257140972222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45987.257140972222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45987.257140972222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45987.257140972222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45987.257140972222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45987.257140972222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45987.257140972222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45987.257140972222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45987.257140972222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45987.257140972222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45987.257140972222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45987.257140972222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45987.257140972222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45987.257140972222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45987.257140972222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45987.257140972222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45987.257140972222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45987.257140972222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45987.257140972222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45987.257140972222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45987.257140972222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45987.257140972222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45987.257140972222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45987.257140972222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45987.257140972222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45987.257140972222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45987.257140972222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45987.257140972222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45987.257140972222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45987.257140972222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45987.257140972222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45987.257140972222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45987.257140972222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45987.257140972222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45987.257140972222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45987.257140972222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45987.257140972222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45987.257140972222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45987.257140972222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45987.257140972222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45987.257140972222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45987.257140972222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45987.257140972222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45987.257140972222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45987.257140972222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45987.257140972222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45987.257140972222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45987.257140972222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45987.257140972222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45987.257140972222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45987.257140972222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45987.257140972222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45987.257140972222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45987.257140972222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45987.257140972222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45987.257140972222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45987.257140972222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45987.257140972222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45987.257140972222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45987.257140972222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45987.257140972222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45987.257140972222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45987.257140972222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45987.257140972222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45987.257140972222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45987.257140972222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45987.257140972222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45987.257140972222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45987.257140972222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45987.257140972222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45987.257140972222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45987.257140972222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45987.257140972222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45987.257140972222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45987.257140972222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45987.257140972222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45987.257140972222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45987.257140972222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45987.257140972222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45987.257140972222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45987.257140972222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45987.257140972222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45987.257140972222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45987.257140972222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45987.257140972222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45987.257140972222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45987.257140972222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45987.257140972222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45987.257140972222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45987.257140972222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45987.257140972222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45987.257140972222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45987.257140972222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45987.257140972222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45987.257140972222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45987.257140972222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45987.257140972222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45987.257140972222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45987.257140972222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45987.257140972222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45987.257140972222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45987.257140972222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45987.257140972222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45987.257140972222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45987.257140972222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45987.257140972222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45987.257140972222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45987.257140972222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45987.257140972222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45987.257140972222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45987.257140972222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45987.257140972222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45987.257140972222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45987.257140972222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45987.257140972222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45987.257140972222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45987.257140972222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45987.257140972222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45987.257140972222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45987.257140972222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45987.257140972222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45987.257140972222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45987.257140972222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45987.257140972222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45987.257140972222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45987.257140972222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45987.257140972222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45987.257140972222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45987.257140972222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45987.257140972222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45987.257140972222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45987.257140972222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45987.257140972222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45987.257140972222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45987.257140972222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45987.257140972222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45987.257140972222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45987.257140972222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45987.257140972222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45987.257140972222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45987.257140972222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45987.257140972222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45987.257140972222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45987.257140972222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45987.257140972222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45987.257140972222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45987.257140972222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45987.257140972222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45987.257140972222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45987.257140972222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45987.257140972222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45987.257140972222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45987.257140972222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45987.257140972222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45987.257140972222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45987.257140972222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45987.257140972222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45987.257140972222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45987.257140972222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45987.257140972222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45987.257140972222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45987.257140972222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45987.257140972222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45987.257140972222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45987.257140972222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45987.257140972222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45987.257140972222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45987.257140972222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45987.257140972222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45987.257140972222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45987.257140972222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45987.257140972222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45987.257140972222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45987.257140972222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45987.257140972222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45987.257140972222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45987.257140972222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45987.257140972222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45987.257140972222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45987.257140972222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45987.257140972222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45987.257140972222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45987.257140972222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45987.257140972222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45987.257140972222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45987.257140972222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45987.257140972222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45987.257140972222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45987.257140972222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45987.257140972222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45987.257140972222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45987.257140972222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45987.257140972222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45987.257140972222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45987.257140972222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45987.257140972222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45987.257140972222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45987.257140972222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45987.257140972222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45987.257140972222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45987.257140972222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45987.257140972222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45987.257140972222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45987.257140972222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45987.257140972222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45987.257140972222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45987.257140972222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45987.257140972222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45987.257140972222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45987.257140972222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45987.257140972222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45987.257140972222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45987.257140972222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45987.257140972222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45987.257140972222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45987.257140972222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45987.257140972222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45987.257140972222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45987.257140972222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45987.257140972222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45987.257140972222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45987.257140972222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45987.257140972222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45987.257140972222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45987.257140972222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45987.257140972222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45987.257140972222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45987.257140972222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45987.257140972222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45987.257140972222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45987.257140972222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45987.257140972222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45987.257140972222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45987.257140972222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45987.257140972222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45987.257140972222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45987.257140972222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45987.257140972222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45987.257140972222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45987.257140972222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45987.257140972222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45987.257140972222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45987.257140972222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45987.257140972222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45987.257140972222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45987.257140972222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45987.257140972222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45987.257140972222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45987.257140972222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45987.257140972222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45987.257140972222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45987.257140972222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45987.257140972222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45987.257140972222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45987.257140972222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45987.257140972222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45987.257140972222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45987.257140972222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45987.257140972222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45987.257140972222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45987.257140972222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45987.257140972222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45987.257140972222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45987.257140972222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45987.257140972222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45987.257140972222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45987.257140972222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45987.257140972222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45987.257140972222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45987.257140972222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45987.257141203707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45987.257141203707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45987.257141203707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45987.257141203707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45987.257141203707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45987.257141203707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45987.257141203707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45987.257141203707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45987.257141203707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45987.257141203707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45987.257141203707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45987.257141203707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45987.257141203707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45987.257141203707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45987.257141203707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45987.257141203707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45987.257141203707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95.42508101851854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61.068263888890215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38.596030092594447</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5.883842361108691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0.39494189815013669</v>
      </c>
      <c r="H6" s="122">
        <v>45986.854375000003</v>
      </c>
      <c r="I6" s="109" t="str">
        <f>IFERROR(VLOOKUP(D6,DB!A:F,6,0),"")</f>
        <v>Generator-SG</v>
      </c>
      <c r="J6" s="109" t="str">
        <f>IFERROR(VLOOKUP(D6,DB!A:G,7,0),"")</f>
        <v>Vandalized</v>
      </c>
      <c r="K6" s="109" t="s">
        <v>39124</v>
      </c>
      <c r="L6" s="109" t="str">
        <f>IFERROR(VLOOKUP(D6,DB!A:I,9,0),"")</f>
        <v>Latis</v>
      </c>
    </row>
    <row r="7" spans="1:13">
      <c r="A7" s="125"/>
      <c r="B7" s="125" t="str">
        <f>IFERROR(VLOOKUP(D7,DB!A:K,11,0),"")</f>
        <v/>
      </c>
      <c r="C7" s="125"/>
      <c r="D7" s="125"/>
      <c r="E7" s="125"/>
      <c r="F7" s="126"/>
      <c r="G7" s="111">
        <f ca="1">IFERROR(NOW()-F7,"")</f>
        <v>45987.257140972222</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45987.257140972222</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45987.257140972222</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45987.257140972222</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45987.257140972222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45987.257140972222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45987.257140972222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45987.257140972222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45987.257140972222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45987.257140972222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45987.257140972222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45987.257140972222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45987.257140972222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45987.257140972222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45987.257140972222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45987.257140972222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45987.257140972222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45987.257140972222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45987.257140972222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45987.257140972222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45987.257140972222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45987.257140972222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45987.257140972222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45987.257140972222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45987.257140972222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45987.257140972222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45987.257140972222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45987.257140972222</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4.9154861109855119E-2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45987.257140972222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45987.257140972222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45987.257140972222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45987.257140972222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45987.257140972222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45987.257140972222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45987.257140972222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45987.257140972222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45987.257140972222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45987.257140972222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45987.257140972222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45987.257140972222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45987.257140972222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45987.257140972222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45987.257140972222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45987.257140972222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45987.257140972222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45987.257140972222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45987.257140972222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45987.257140972222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45987.257140972222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45987.257140972222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45987.257140972222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45987.257140972222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45987.257140972222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45987.257140972222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45987.257140972222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45987.257140972222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45987.257140972222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45987.257140972222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45987.257140972222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45987.257140972222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45987.257140972222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45987.257140972222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45987.257140972222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45987.257140972222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45987.257140972222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