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71" documentId="120_S{2AC9BD13-BADA-5192-A53E-5A8FF88502F6}" xr6:coauthVersionLast="47" xr6:coauthVersionMax="47" xr10:uidLastSave="{6EC6F8ED-9D81-43DF-B44D-8BDC54C8B12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<sst xmlns="http://schemas.openxmlformats.org/spreadsheetml/2006/main" count="180280" uniqueCount="39124">
  <si>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</si>
  <si>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</si>
  <si>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</si>
  <si>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</si>
  <si>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</si>
  <si>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</si>
  <si>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</si>
  <si>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</si>
  <si>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</si>
  <si>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</si>
  <si>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</si>
  <si>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</si>
  <si>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</si>
  <si>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</si>
  <si>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</si>
  <si>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</si>
  <si>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</si>
  <si>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</si>
  <si>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</si>
  <si>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</si>
  <si>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</si>
  <si>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</si>
  <si>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</si>
  <si>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</si>
  <si>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</si>
  <si>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</si>
  <si>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</si>
  <si>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</si>
  <si>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</si>
  <si>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</si>
  <si>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</si>
  <si>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</si>
  <si>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</si>
  <si>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</si>
  <si>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</si>
  <si>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</si>
  <si>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</si>
  <si>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</si>
  <si>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</si>
  <si>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</si>
  <si>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</si>
  <si>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</si>
  <si>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</si>
  <si>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</si>
  <si>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</si>
  <si>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</si>
  <si>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</si>
  <si>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</si>
  <si>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</si>
  <si>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</si>
  <si>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</si>
  <si>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</si>
  <si>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</si>
  <si>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</si>
  <si>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</si>
  <si>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</si>
  <si>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</si>
  <si>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</si>
  <si>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</si>
  <si>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</si>
  <si>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</si>
  <si>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</si>
  <si>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</si>
  <si>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</si>
  <si>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</si>
  <si>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</si>
  <si>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</si>
  <si>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</si>
  <si>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</si>
  <si>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</si>
  <si>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</si>
  <si>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</si>
  <si>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</si>
  <si>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</si>
  <si>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</si>
  <si>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</si>
  <si>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</si>
  <si>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</si>
  <si>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</si>
  <si>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</si>
  <si>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</si>
  <si>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</si>
  <si>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</si>
  <si>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</si>
  <si>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</si>
  <si>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</si>
  <si>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</si>
  <si>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</si>
  <si>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</si>
  <si>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</si>
  <si>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</si>
  <si>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</si>
  <si>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</si>
  <si>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</si>
  <si>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</si>
  <si>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</si>
  <si>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</si>
  <si>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</si>
  <si>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</si>
  <si>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</si>
  <si>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</si>
  <si>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</si>
  <si>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</si>
  <si>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</si>
  <si>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</si>
  <si>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</si>
  <si>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</si>
  <si>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</si>
  <si>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</si>
  <si>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</si>
  <si>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</si>
  <si>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</si>
  <si>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</si>
  <si>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</si>
  <si>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</si>
  <si>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</si>
  <si>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</si>
  <si>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</si>
  <si>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</si>
  <si>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</si>
  <si>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</si>
  <si>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</si>
  <si>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</si>
  <si>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</si>
  <si>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</si>
  <si>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</si>
  <si>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</si>
  <si>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</si>
  <si>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</si>
  <si>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</si>
  <si>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</si>
  <si>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</si>
  <si>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</si>
  <si>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</si>
  <si>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</si>
  <si>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</si>
  <si>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</si>
  <si>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</si>
  <si>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</si>
  <si>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</si>
  <si>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</si>
  <si>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</si>
  <si>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</si>
  <si>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</si>
  <si>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</si>
  <si>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</si>
  <si>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</si>
  <si>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</si>
  <si>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</si>
  <si>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</si>
  <si>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</si>
  <si>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</si>
  <si>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</si>
  <si>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</si>
  <si>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</si>
  <si>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</si>
  <si>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</si>
  <si>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</si>
  <si>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</si>
  <si>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</si>
  <si>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</si>
  <si>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</si>
  <si>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</si>
  <si>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</si>
  <si>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</si>
  <si>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</si>
  <si>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</si>
  <si>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</si>
  <si>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</si>
  <si>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</si>
  <si>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</si>
  <si>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</si>
  <si>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</si>
  <si>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</si>
  <si>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</si>
  <si>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</si>
  <si>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</si>
  <si>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</si>
  <si>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</si>
  <si>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</si>
  <si>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</si>
  <si>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</si>
  <si>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</si>
  <si>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</si>
  <si>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</si>
  <si>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</si>
  <si>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</si>
  <si>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</si>
  <si>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</si>
  <si>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</si>
  <si>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</si>
  <si>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</si>
  <si>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</si>
  <si>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</si>
  <si>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</si>
  <si>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</si>
  <si>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</si>
  <si>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</si>
  <si>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</si>
  <si>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</si>
  <si>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</si>
  <si>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</si>
  <si>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</si>
  <si>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</si>
  <si>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</si>
  <si>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</si>
  <si>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</si>
  <si>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</si>
  <si>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</si>
  <si>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</si>
  <si>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</si>
  <si>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</si>
  <si>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</si>
  <si>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</si>
  <si>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</si>
  <si>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</si>
  <si>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</si>
  <si>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</si>
  <si>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</si>
  <si>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</si>
  <si>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</si>
  <si>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</si>
  <si>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</si>
  <si>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</si>
  <si>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</si>
  <si>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</si>
  <si>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</si>
  <si>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</si>
  <si>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</si>
  <si>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</si>
  <si>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</si>
  <si>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</si>
  <si>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</si>
  <si>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</si>
  <si>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</si>
  <si>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</si>
  <si>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</si>
  <si>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</si>
  <si>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</si>
  <si>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</si>
  <si>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</si>
  <si>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</si>
  <si>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</si>
  <si>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</si>
  <si>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</si>
  <si>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</si>
  <si>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</si>
  <si>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</si>
  <si>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</si>
  <si>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</si>
  <si>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</si>
  <si>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</si>
  <si>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</si>
  <si>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</si>
  <si>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</si>
  <si>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</si>
  <si>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</si>
  <si>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</si>
  <si>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</si>
  <si>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</si>
  <si>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</si>
  <si>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</si>
  <si>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</si>
  <si>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</si>
  <si>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</si>
  <si>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</si>
  <si>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</si>
  <si>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</si>
  <si>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</si>
  <si>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</si>
  <si>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</si>
  <si>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</si>
  <si>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</si>
  <si>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</si>
  <si>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</si>
  <si>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</si>
  <si>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</si>
  <si>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</si>
  <si>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</si>
  <si>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</si>
  <si>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</si>
  <si>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</si>
  <si>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</si>
  <si>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</si>
  <si>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</si>
  <si>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</si>
  <si>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</si>
  <si>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</si>
  <si>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</si>
  <si>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</si>
  <si>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</si>
  <si>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</si>
  <si>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</si>
  <si>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</si>
  <si>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</si>
  <si>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</si>
  <si>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</si>
  <si>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</si>
  <si>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</si>
  <si>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</si>
  <si>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</si>
  <si>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</si>
  <si>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</si>
  <si>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</si>
  <si>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</si>
  <si>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</si>
  <si>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</si>
  <si>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</si>
  <si>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</si>
  <si>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</si>
  <si>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</si>
  <si>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</si>
  <si>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</si>
  <si>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</si>
  <si>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</si>
  <si>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</si>
  <si>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</si>
  <si>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</si>
  <si>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</si>
  <si>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</si>
  <si>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</si>
  <si>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</si>
  <si>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</si>
  <si>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</si>
  <si>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</si>
  <si>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</si>
  <si>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</si>
  <si>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</si>
  <si>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</si>
  <si>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</si>
  <si>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</si>
  <si>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</si>
  <si>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</si>
  <si>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</si>
  <si>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</si>
  <si>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</si>
  <si>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</si>
  <si>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</si>
  <si>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</si>
  <si>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</si>
  <si>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</si>
  <si>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</si>
  <si>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</si>
  <si>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</si>
  <si>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</si>
  <si>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</si>
  <si>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</si>
  <si>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</si>
  <si>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</si>
  <si>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</si>
  <si>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</si>
  <si>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</si>
  <si>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</si>
  <si>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</si>
  <si>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</si>
  <si>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</si>
  <si>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</si>
  <si>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</si>
  <si>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</si>
  <si>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</si>
  <si>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</si>
  <si>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</si>
  <si>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</si>
  <si>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</si>
  <si>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</si>
  <si>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</si>
  <si>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</si>
  <si>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</si>
  <si>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</si>
  <si>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</si>
  <si>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</si>
  <si>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</si>
  <si>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</si>
  <si>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</si>
  <si>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</si>
  <si>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</si>
  <si>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</si>
  <si>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</si>
  <si>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</si>
  <si>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</si>
  <si>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</si>
  <si>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</si>
  <si>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</si>
  <si>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</si>
  <si>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</si>
  <si>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</si>
  <si>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</si>
  <si>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</si>
  <si>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</si>
  <si>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</si>
  <si>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</si>
  <si>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</si>
  <si>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</si>
  <si>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</si>
  <si>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</si>
  <si>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</si>
  <si>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</si>
  <si>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</si>
  <si>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</si>
  <si>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</si>
  <si>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</si>
  <si>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</si>
  <si>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</si>
  <si>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</si>
  <si>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</si>
  <si>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</si>
  <si>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</si>
  <si>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</si>
  <si>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</si>
  <si>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</si>
  <si>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</si>
  <si>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</si>
  <si>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</si>
  <si>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</si>
  <si>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</si>
  <si>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</si>
  <si>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</si>
  <si>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</si>
  <si>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</si>
  <si>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</si>
  <si>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</si>
  <si>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</si>
  <si>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</si>
  <si>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</si>
  <si>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</si>
  <si>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</si>
  <si>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</si>
  <si>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</si>
  <si>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</si>
  <si>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</si>
  <si>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</si>
  <si>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</si>
  <si>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</si>
  <si>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</si>
  <si>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</si>
  <si>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</si>
  <si>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</si>
  <si>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</si>
  <si>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</si>
  <si>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</si>
  <si>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</si>
  <si>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</si>
  <si>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</si>
  <si>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</si>
  <si>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</si>
  <si>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</si>
  <si>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</si>
  <si>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</si>
  <si>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</si>
  <si>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</si>
  <si>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</si>
  <si>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</si>
  <si>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</si>
  <si>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</si>
  <si>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</si>
  <si>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</si>
  <si>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</si>
  <si>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</si>
  <si>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</si>
  <si>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</si>
  <si>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</si>
  <si>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</si>
  <si>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</si>
  <si>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</si>
  <si>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</si>
  <si>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</si>
  <si>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</si>
  <si>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</si>
  <si>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</si>
  <si>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</si>
  <si>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</si>
  <si>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</si>
  <si>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</si>
  <si>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</si>
  <si>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</si>
  <si>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</si>
  <si>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</si>
  <si>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</si>
  <si>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</si>
  <si>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</si>
  <si>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</si>
  <si>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</si>
  <si>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</si>
  <si>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</si>
  <si>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</si>
  <si>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</si>
  <si>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</si>
  <si>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</si>
  <si>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</si>
  <si>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</si>
  <si>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</si>
  <si>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</si>
  <si>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</si>
  <si>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</si>
  <si>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</si>
  <si>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</si>
  <si>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</si>
  <si>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</si>
  <si>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</si>
  <si>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</si>
  <si>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</si>
  <si>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</si>
  <si>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</si>
  <si>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</si>
  <si>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</si>
  <si>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</si>
  <si>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</si>
  <si>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</si>
  <si>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</si>
  <si>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</si>
  <si>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</si>
  <si>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</si>
  <si>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</si>
  <si>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</si>
  <si>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</si>
  <si>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</si>
  <si>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</si>
  <si>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</si>
  <si>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</si>
  <si>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</si>
  <si>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</si>
  <si>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</si>
  <si>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</si>
  <si>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</si>
  <si>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</si>
  <si>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</si>
  <si>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</si>
  <si>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</si>
  <si>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</si>
  <si>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</si>
  <si>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</si>
  <si>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</si>
  <si>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</si>
  <si>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</si>
  <si>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</si>
  <si>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</si>
  <si>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</si>
  <si>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</si>
  <si>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</si>
  <si>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</si>
  <si>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</si>
  <si>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</si>
  <si>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</si>
  <si>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</si>
  <si>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</si>
  <si>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</si>
  <si>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</si>
  <si>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</si>
  <si>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</si>
  <si>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</si>
  <si>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</si>
  <si>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</si>
  <si>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</si>
  <si>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</si>
  <si>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</si>
  <si>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</si>
  <si>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</si>
  <si>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</si>
  <si>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</si>
  <si>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</si>
  <si>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</si>
  <si>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</si>
  <si>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</si>
  <si>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</si>
  <si>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</si>
  <si>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</si>
  <si>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</si>
  <si>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</si>
  <si>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</si>
  <si>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</si>
  <si>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</si>
  <si>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</si>
  <si>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</si>
  <si>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</si>
  <si>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</si>
  <si>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</si>
  <si>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</si>
  <si>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</si>
  <si>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</si>
  <si>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</si>
  <si>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</si>
  <si>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</si>
  <si>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</si>
  <si>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</si>
  <si>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</si>
  <si>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</si>
  <si>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</si>
  <si>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</si>
  <si>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</si>
  <si>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</si>
  <si>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</si>
  <si>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</si>
  <si>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</si>
  <si>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</si>
  <si>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</si>
  <si>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</si>
  <si>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</si>
  <si>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</si>
  <si>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</si>
  <si>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</si>
  <si>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</si>
  <si>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</si>
  <si>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</si>
  <si>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</si>
  <si>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</si>
  <si>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</si>
  <si>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</si>
  <si>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</si>
  <si>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</si>
  <si>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</si>
  <si>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</si>
  <si>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</si>
  <si>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</si>
  <si>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</si>
  <si>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</si>
  <si>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</si>
  <si>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</si>
  <si>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</si>
  <si>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</si>
  <si>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</si>
  <si>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</si>
  <si>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</si>
  <si>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</si>
  <si>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</si>
  <si>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</si>
  <si>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</si>
  <si>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</si>
  <si>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</si>
  <si>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</si>
  <si>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</si>
  <si>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</si>
  <si>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</si>
  <si>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</si>
  <si>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</si>
  <si>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</si>
  <si>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</si>
  <si>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</si>
  <si>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</si>
  <si>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</si>
  <si>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</si>
  <si>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</si>
  <si>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</si>
  <si>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</si>
  <si>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</si>
  <si>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</si>
  <si>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</si>
  <si>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</si>
  <si>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</si>
  <si>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</si>
  <si>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</si>
  <si>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</si>
  <si>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</si>
  <si>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</si>
  <si>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</si>
  <si>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</si>
  <si>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</si>
  <si>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</si>
  <si>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</si>
  <si>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</si>
  <si>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</si>
  <si>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</si>
  <si>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</si>
  <si>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</si>
  <si>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</si>
  <si>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</si>
  <si>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</si>
  <si>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</si>
  <si>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</si>
  <si>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</si>
  <si>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</si>
  <si>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</si>
  <si>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</si>
  <si>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</si>
  <si>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</si>
  <si>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</si>
  <si>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</si>
  <si>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</si>
  <si>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</si>
  <si>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</si>
  <si>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</si>
  <si>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</si>
  <si>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</si>
  <si>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</si>
  <si>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</si>
  <si>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</si>
  <si>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</si>
  <si>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</si>
  <si>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</si>
  <si>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</si>
  <si>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</si>
  <si>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</si>
  <si>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</si>
  <si>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</si>
  <si>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</si>
  <si>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</si>
  <si>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</si>
  <si>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</si>
  <si>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</si>
  <si>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</si>
  <si>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</si>
  <si>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</si>
  <si>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</si>
  <si>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</si>
  <si>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</si>
  <si>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</si>
  <si>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</si>
  <si>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</si>
  <si>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</si>
  <si>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</si>
  <si>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</si>
  <si>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</si>
  <si>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</si>
  <si>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</si>
  <si>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</si>
  <si>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</si>
  <si>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</si>
  <si>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</si>
  <si>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</si>
  <si>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</si>
  <si>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</si>
  <si>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</si>
  <si>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</si>
  <si>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</si>
  <si>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</si>
  <si>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</si>
  <si>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</si>
  <si>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</si>
  <si>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</si>
  <si>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</si>
  <si>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</si>
  <si>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</si>
  <si>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</si>
  <si>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</si>
  <si>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</si>
  <si>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</si>
  <si>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</si>
  <si>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</si>
  <si>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</si>
  <si>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</si>
  <si>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</si>
  <si>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</si>
  <si>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</si>
  <si>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</si>
  <si>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</si>
  <si>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</si>
  <si>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</si>
  <si>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</si>
  <si>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</si>
  <si>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</si>
  <si>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</si>
  <si>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</si>
  <si>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</si>
  <si>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</si>
  <si>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</si>
  <si>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</si>
  <si>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</si>
  <si>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</si>
  <si>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</si>
  <si>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</si>
  <si>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</si>
  <si>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</si>
  <si>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</si>
  <si>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</si>
  <si>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</si>
  <si>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</si>
  <si>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</si>
  <si>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</si>
  <si>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</si>
  <si>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</si>
  <si>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</si>
  <si>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</si>
  <si>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</si>
  <si>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</si>
  <si>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</si>
  <si>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</si>
  <si>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</si>
  <si>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</si>
  <si>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</si>
  <si>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</si>
  <si>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</si>
  <si>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</si>
  <si>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</si>
  <si>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</si>
  <si>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</si>
  <si>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</si>
  <si>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</si>
  <si>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</si>
  <si>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</si>
  <si>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</si>
  <si>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</si>
  <si>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</si>
  <si>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</si>
  <si>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</si>
  <si>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</si>
  <si>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</si>
  <si>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</si>
  <si>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</si>
  <si>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</si>
  <si>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</si>
  <si>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</si>
  <si>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</si>
  <si>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</si>
  <si>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</si>
  <si>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</si>
  <si>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</si>
  <si>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</si>
  <si>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</si>
  <si>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</si>
  <si>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</si>
  <si>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</si>
  <si>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</si>
  <si>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</si>
  <si>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</si>
  <si>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</si>
  <si>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</si>
  <si>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</si>
  <si>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</si>
  <si>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</si>
  <si>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</si>
  <si>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</si>
  <si>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</si>
  <si>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</si>
  <si>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</si>
  <si>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</si>
  <si>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</si>
  <si>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</si>
  <si>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</si>
  <si>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</si>
  <si>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</si>
  <si>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</si>
  <si>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</si>
  <si>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</si>
  <si>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</si>
  <si>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</si>
  <si>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</si>
  <si>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</si>
  <si>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</si>
  <si>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</si>
  <si>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</si>
  <si>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</si>
  <si>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</si>
  <si>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</si>
  <si>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</si>
  <si>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</si>
  <si>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</si>
  <si>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</si>
  <si>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</si>
  <si>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</si>
  <si>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</si>
  <si>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</si>
  <si>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</si>
  <si>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</si>
  <si>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</si>
  <si>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</si>
  <si>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</si>
  <si>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</si>
  <si>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</si>
  <si>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</si>
  <si>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</si>
  <si>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</si>
  <si>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</si>
  <si>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</si>
  <si>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</si>
  <si>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</si>
  <si>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</si>
  <si>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</si>
  <si>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</si>
  <si>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</si>
  <si>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</si>
  <si>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</si>
  <si>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</si>
  <si>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</si>
  <si>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</si>
  <si>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</si>
  <si>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</si>
  <si>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</si>
  <si>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</si>
  <si>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</si>
  <si>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</si>
  <si>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</si>
  <si>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</si>
  <si>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</si>
  <si>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</si>
  <si>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</si>
  <si>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</si>
  <si>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</si>
  <si>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</si>
  <si>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</si>
  <si>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</si>
  <si>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</si>
  <si>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</si>
  <si>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</si>
  <si>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</si>
  <si>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</si>
  <si>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</si>
  <si>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</si>
  <si>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</si>
  <si>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</si>
  <si>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</si>
  <si>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</si>
  <si>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</si>
  <si>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</si>
  <si>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</si>
  <si>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</si>
  <si>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</si>
  <si>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</si>
  <si>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</si>
  <si>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</si>
  <si>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</si>
  <si>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</si>
  <si>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</si>
  <si>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</si>
  <si>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</si>
  <si>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</si>
  <si>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</si>
  <si>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</si>
  <si>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</si>
  <si>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</si>
  <si>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</si>
  <si>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</si>
  <si>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</si>
  <si>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</si>
  <si>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</si>
  <si>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</si>
  <si>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</si>
  <si>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</si>
  <si>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</si>
  <si>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</si>
  <si>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</si>
  <si>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</si>
  <si>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</si>
  <si>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</si>
  <si>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</si>
  <si>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</si>
  <si>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</si>
  <si>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</si>
  <si>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</si>
  <si>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</si>
  <si>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</si>
  <si>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</si>
  <si>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</si>
  <si>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</si>
  <si>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</si>
  <si>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</si>
  <si>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</si>
  <si>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</si>
  <si>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</si>
  <si>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</si>
  <si>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</si>
  <si>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</si>
  <si>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</si>
  <si>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</si>
  <si>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</si>
  <si>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</si>
  <si>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</si>
  <si>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</si>
  <si>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</si>
  <si>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</si>
  <si>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</si>
  <si>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</si>
  <si>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</si>
  <si>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</si>
  <si>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</si>
  <si>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</si>
  <si>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</si>
  <si>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</si>
  <si>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</si>
  <si>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</si>
  <si>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</si>
  <si>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</si>
  <si>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</si>
  <si>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</si>
  <si>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</si>
  <si>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</si>
  <si>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</si>
  <si>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</si>
  <si>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</si>
  <si>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</si>
  <si>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</si>
  <si>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</si>
  <si>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</si>
  <si>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</si>
  <si>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</si>
  <si>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</si>
  <si>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</si>
  <si>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</si>
  <si>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</si>
  <si>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</si>
  <si>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</si>
  <si>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</si>
  <si>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</si>
  <si>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</si>
  <si>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</si>
  <si>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</si>
  <si>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</si>
  <si>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</si>
  <si>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</si>
  <si>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</si>
  <si>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</si>
  <si>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</si>
  <si>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</si>
  <si>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</si>
  <si>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</si>
  <si>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</si>
  <si>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</si>
  <si>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</si>
  <si>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</si>
  <si>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</si>
  <si>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</si>
  <si>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</si>
  <si>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</si>
  <si>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</si>
  <si>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</si>
  <si>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</si>
  <si>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</si>
  <si>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</si>
  <si>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</si>
  <si>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</si>
  <si>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</si>
  <si>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</si>
  <si>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</si>
  <si>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</si>
  <si>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</si>
  <si>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</si>
  <si>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</si>
  <si>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</si>
  <si>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</si>
  <si>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</si>
  <si>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</si>
  <si>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</si>
  <si>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</si>
  <si>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</si>
  <si>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</si>
  <si>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</si>
  <si>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</si>
  <si>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</si>
  <si>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</si>
  <si>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</si>
  <si>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</si>
  <si>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</si>
  <si>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</si>
  <si>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</si>
  <si>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</si>
  <si>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</si>
  <si>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</si>
  <si>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</si>
  <si>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</si>
  <si>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</si>
  <si>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</si>
  <si>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</si>
  <si>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</si>
  <si>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</si>
  <si>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</si>
  <si>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</si>
  <si>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</si>
  <si>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</si>
  <si>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</si>
  <si>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</si>
  <si>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</si>
  <si>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</si>
  <si>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</si>
  <si>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</si>
  <si>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</si>
  <si>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</si>
  <si>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</si>
  <si>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</si>
  <si>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</si>
  <si>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</si>
  <si>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</si>
  <si>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</si>
  <si>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</si>
  <si>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</si>
  <si>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</si>
  <si>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</si>
  <si>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</si>
  <si>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</si>
  <si>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</si>
  <si>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</si>
  <si>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</si>
  <si>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</si>
  <si>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</si>
  <si>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</si>
  <si>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</si>
  <si>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</si>
  <si>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</si>
  <si>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</si>
  <si>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</si>
  <si>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</si>
  <si>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</si>
  <si>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</si>
  <si>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</si>
  <si>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</si>
  <si>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</si>
  <si>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</si>
  <si>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</si>
  <si>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</si>
  <si>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</si>
  <si>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</si>
  <si>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</si>
  <si>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</si>
  <si>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</si>
  <si>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</si>
  <si>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</si>
  <si>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</si>
  <si>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</si>
  <si>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</si>
  <si>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</si>
  <si>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</si>
  <si>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</si>
  <si>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</si>
  <si>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</si>
  <si>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</si>
  <si>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</si>
  <si>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</si>
  <si>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</si>
  <si>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</si>
  <si>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</si>
  <si>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</si>
  <si>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</si>
  <si>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</si>
  <si>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</si>
  <si>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</si>
  <si>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</si>
  <si>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</si>
  <si>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</si>
  <si>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</si>
  <si>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</si>
  <si>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</si>
  <si>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</si>
  <si>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</si>
  <si>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</si>
  <si>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</si>
  <si>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</si>
  <si>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</si>
  <si>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</si>
  <si>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</si>
  <si>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</si>
  <si>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</si>
  <si>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</si>
  <si>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</si>
  <si>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</si>
  <si>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</si>
  <si>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</si>
  <si>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</si>
  <si>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</si>
  <si>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</si>
  <si>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</si>
  <si>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</si>
  <si>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</si>
  <si>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</si>
  <si>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</si>
  <si>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</si>
  <si>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</si>
  <si>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</si>
  <si>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</si>
  <si>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</si>
  <si>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</si>
  <si>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</si>
  <si>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</si>
  <si>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</si>
  <si>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</si>
  <si>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</si>
  <si>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</si>
  <si>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</si>
  <si>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</si>
  <si>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</si>
  <si>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</si>
  <si>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</si>
  <si>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</si>
  <si>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</si>
  <si>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</si>
  <si>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</si>
  <si>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</si>
  <si>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</si>
  <si>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</si>
  <si>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</si>
  <si>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</si>
  <si>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</si>
  <si>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</si>
  <si>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</si>
  <si>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</si>
  <si>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</si>
  <si>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</si>
  <si>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</si>
  <si>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</si>
  <si>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</si>
  <si>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</si>
  <si>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</si>
  <si>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</si>
  <si>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</si>
  <si>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</si>
  <si>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</si>
  <si>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</si>
  <si>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</si>
  <si>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</si>
  <si>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</si>
  <si>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</si>
  <si>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</si>
  <si>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</si>
  <si>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</si>
  <si>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</si>
  <si>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</si>
  <si>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</si>
  <si>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</si>
  <si>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</si>
  <si>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</si>
  <si>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</si>
  <si>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</si>
  <si>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</si>
  <si>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</si>
  <si>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</si>
  <si>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</si>
  <si>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</si>
  <si>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</si>
  <si>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</si>
  <si>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</si>
  <si>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</si>
  <si>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</si>
  <si>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</si>
  <si>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</si>
  <si>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</si>
  <si>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</si>
  <si>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</si>
  <si>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</si>
  <si>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</si>
  <si>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</si>
  <si>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</si>
  <si>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</si>
  <si>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</si>
  <si>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</si>
  <si>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</si>
  <si>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</si>
  <si>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</si>
  <si>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</si>
  <si>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</si>
  <si>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</si>
  <si>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</si>
  <si>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</si>
  <si>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</si>
  <si>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</si>
  <si>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</si>
  <si>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</si>
  <si>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</si>
  <si>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</si>
  <si>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</si>
  <si>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</si>
  <si>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</si>
  <si>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</si>
  <si>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</si>
  <si>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</si>
  <si>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</si>
  <si>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</si>
  <si>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</si>
  <si>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</si>
  <si>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</si>
  <si>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</si>
  <si>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</si>
  <si>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</si>
  <si>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</si>
  <si>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</si>
  <si>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</si>
  <si>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</si>
  <si>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</si>
  <si>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</si>
  <si>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</si>
  <si>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</si>
  <si>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</si>
  <si>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</si>
  <si>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</si>
  <si>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</si>
  <si>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</si>
  <si>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</si>
  <si>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</si>
  <si>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</si>
  <si>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</si>
  <si>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</si>
  <si>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</si>
  <si>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</si>
  <si>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</si>
  <si>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</si>
  <si>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</si>
  <si>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</si>
  <si>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</si>
  <si>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</si>
  <si>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</si>
  <si>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</si>
  <si>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</si>
  <si>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</si>
  <si>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</si>
  <si>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</si>
  <si>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</si>
  <si>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</si>
  <si>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</si>
  <si>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</si>
  <si>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</si>
  <si>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</si>
  <si>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</si>
  <si>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</si>
  <si>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</si>
  <si>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</si>
  <si>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</si>
  <si>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</si>
  <si>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</si>
  <si>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</si>
  <si>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</si>
  <si>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</si>
  <si>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</si>
  <si>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</si>
  <si>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</si>
  <si>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</si>
  <si>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</si>
  <si>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</si>
  <si>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</si>
  <si>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</si>
  <si>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</si>
  <si>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</si>
  <si>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</si>
  <si>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</si>
  <si>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</si>
  <si>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</si>
  <si>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</si>
  <si>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</si>
  <si>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</si>
  <si>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</si>
  <si>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</si>
  <si>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</si>
  <si>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</si>
  <si>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</si>
  <si>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</si>
  <si>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</si>
  <si>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</si>
  <si>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</si>
  <si>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</si>
  <si>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</si>
  <si>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</si>
  <si>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</si>
  <si>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</si>
  <si>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</si>
  <si>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</si>
  <si>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</si>
  <si>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</si>
  <si>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</si>
  <si>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</si>
  <si>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</si>
  <si>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</si>
  <si>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</si>
  <si>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</si>
  <si>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</si>
  <si>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</si>
  <si>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</si>
  <si>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</si>
  <si>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</si>
  <si>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</si>
  <si>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</si>
  <si>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</si>
  <si>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</si>
  <si>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</si>
  <si>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</si>
  <si>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</si>
  <si>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</si>
  <si>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</si>
  <si>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</si>
  <si>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</si>
  <si>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</si>
  <si>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</si>
  <si>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</si>
  <si>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</si>
  <si>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</si>
  <si>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</si>
  <si>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</si>
  <si>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</si>
  <si>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</si>
  <si>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</si>
  <si>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</si>
  <si>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</si>
  <si>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</si>
  <si>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</si>
  <si>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</si>
  <si>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</si>
  <si>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</si>
  <si>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</si>
  <si>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</si>
  <si>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</si>
  <si>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</si>
  <si>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</si>
  <si>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</si>
  <si>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</si>
  <si>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</si>
  <si>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</si>
  <si>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</si>
  <si>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</si>
  <si>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</si>
  <si>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</si>
  <si>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</si>
  <si>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</si>
  <si>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</si>
  <si>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</si>
  <si>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</si>
  <si>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</si>
  <si>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</si>
  <si>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</si>
  <si>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</si>
  <si>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</si>
  <si>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</si>
  <si>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</si>
  <si>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</si>
  <si>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</si>
  <si>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</si>
  <si>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</si>
  <si>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</si>
  <si>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</si>
  <si>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</si>
  <si>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</si>
  <si>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</si>
  <si>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</si>
  <si>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</si>
  <si>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</si>
  <si>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</si>
  <si>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</si>
  <si>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</si>
  <si>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</si>
  <si>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</si>
  <si>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</si>
  <si>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</si>
  <si>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</si>
  <si>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</si>
  <si>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</si>
  <si>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</si>
  <si>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</si>
  <si>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</si>
  <si>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</si>
  <si>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</si>
  <si>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</si>
  <si>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</si>
  <si>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</si>
  <si>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</si>
  <si>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</si>
  <si>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</si>
  <si>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</si>
  <si>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</si>
  <si>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</si>
  <si>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</si>
  <si>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</si>
  <si>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</si>
  <si>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</si>
  <si>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</si>
  <si>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</si>
  <si>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</si>
  <si>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</si>
  <si>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</si>
  <si>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</si>
  <si>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</si>
  <si>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</si>
  <si>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</si>
  <si>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</si>
  <si>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</si>
  <si>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</si>
  <si>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</si>
  <si>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</si>
  <si>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</si>
  <si>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</si>
  <si>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</si>
  <si>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</si>
  <si>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</si>
  <si>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</si>
  <si>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</si>
  <si>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</si>
  <si>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</si>
  <si>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</si>
  <si>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</si>
  <si>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</si>
  <si>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</si>
  <si>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</si>
  <si>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</si>
  <si>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</si>
  <si>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</si>
  <si>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</si>
  <si>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</si>
  <si>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</si>
  <si>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</si>
  <si>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</si>
  <si>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</si>
  <si>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</si>
  <si>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</si>
  <si>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</si>
  <si>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</si>
  <si>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</si>
  <si>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</si>
  <si>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</si>
  <si>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</si>
  <si>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</si>
  <si>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</si>
  <si>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</si>
  <si>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</si>
  <si>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</si>
  <si>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</si>
  <si>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</si>
  <si>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</si>
  <si>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</si>
  <si>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</si>
  <si>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</si>
  <si>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</si>
  <si>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</si>
  <si>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</si>
  <si>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</si>
  <si>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</si>
  <si>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</si>
  <si>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</si>
  <si>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</si>
  <si>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</si>
  <si>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</si>
  <si>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</si>
  <si>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</si>
  <si>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</si>
  <si>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</si>
  <si>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</si>
  <si>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</si>
  <si>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</si>
  <si>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</si>
  <si>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</si>
  <si>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</si>
  <si>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</si>
  <si>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</si>
  <si>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</si>
  <si>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</si>
  <si>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</si>
  <si>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</si>
  <si>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</si>
  <si>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</si>
  <si>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</si>
  <si>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</si>
  <si>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</si>
  <si>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</si>
  <si>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</si>
  <si>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</si>
  <si>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</si>
  <si>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</si>
  <si>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</si>
  <si>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</si>
  <si>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</si>
  <si>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</si>
  <si>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</si>
  <si>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</si>
  <si>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</si>
  <si>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</si>
  <si>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</si>
  <si>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</si>
  <si>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</si>
  <si>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</si>
  <si>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</si>
  <si>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</si>
  <si>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</si>
  <si>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</si>
  <si>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</si>
  <si>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</si>
  <si>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</si>
  <si>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</si>
  <si>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</si>
  <si>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</si>
  <si>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</si>
  <si>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</si>
  <si>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</si>
  <si>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</si>
  <si>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</si>
  <si>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</si>
  <si>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</si>
  <si>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</si>
  <si>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</si>
  <si>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</si>
  <si>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</si>
  <si>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</si>
  <si>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</si>
  <si>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</si>
  <si>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</si>
  <si>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</si>
  <si>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</si>
  <si>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</si>
  <si>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</si>
  <si>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</si>
  <si>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</si>
  <si>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</si>
  <si>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</si>
  <si>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</si>
  <si>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</si>
  <si>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</si>
  <si>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</si>
  <si>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</si>
  <si>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</si>
  <si>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</si>
  <si>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</si>
  <si>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</si>
  <si>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</si>
  <si>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</si>
  <si>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</si>
  <si>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</si>
  <si>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</si>
  <si>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</si>
  <si>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</si>
  <si>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</si>
  <si>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</si>
  <si>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</si>
  <si>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</si>
  <si>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</si>
  <si>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</si>
  <si>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</si>
  <si>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</si>
  <si>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</si>
  <si>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</si>
  <si>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</si>
  <si>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</si>
  <si>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</si>
  <si>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</si>
  <si>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</si>
  <si>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</si>
  <si>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</si>
  <si>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</si>
  <si>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</si>
  <si>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</si>
  <si>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</si>
  <si>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</si>
  <si>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</si>
  <si>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</si>
  <si>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</si>
  <si>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</si>
  <si>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</si>
  <si>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</si>
  <si>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</si>
  <si>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</si>
  <si>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</si>
  <si>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</si>
  <si>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</si>
  <si>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</si>
  <si>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</si>
  <si>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</si>
  <si>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</si>
  <si>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</si>
  <si>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</si>
  <si>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</si>
  <si>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</si>
  <si>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</si>
  <si>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</si>
  <si>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</si>
  <si>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</si>
  <si>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</si>
  <si>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</si>
  <si>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</si>
  <si>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</si>
  <si>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</si>
  <si>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</si>
  <si>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</si>
  <si>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</si>
  <si>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</si>
  <si>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</si>
  <si>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</si>
  <si>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</si>
  <si>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</si>
  <si>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</si>
  <si>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</si>
  <si>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</si>
  <si>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</si>
  <si>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</si>
  <si>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</si>
  <si>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</si>
  <si>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</si>
  <si>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</si>
  <si>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</si>
  <si>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</si>
  <si>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</si>
  <si>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</si>
  <si>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</si>
  <si>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</si>
  <si>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</si>
  <si>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</si>
  <si>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</si>
  <si>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</si>
  <si>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</si>
  <si>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</si>
  <si>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</si>
  <si>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</si>
  <si>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</si>
  <si>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</si>
  <si>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</si>
  <si>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</si>
  <si>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</si>
  <si>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</si>
  <si>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</si>
  <si>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</si>
  <si>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</si>
  <si>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</si>
  <si>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</si>
  <si>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</si>
  <si>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</si>
  <si>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</si>
  <si>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</si>
  <si>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</si>
  <si>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</si>
  <si>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</si>
  <si>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</si>
  <si>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</si>
  <si>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</si>
  <si>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</si>
  <si>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</si>
  <si>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</si>
  <si>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</si>
  <si>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</si>
  <si>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</si>
  <si>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</si>
  <si>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</si>
  <si>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</si>
  <si>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</si>
  <si>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</si>
  <si>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</si>
  <si>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</si>
  <si>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</si>
  <si>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</si>
  <si>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</si>
  <si>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</si>
  <si>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</si>
  <si>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</si>
  <si>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</si>
  <si>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</si>
  <si>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</si>
  <si>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</si>
  <si>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</si>
  <si>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</si>
  <si>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</si>
  <si>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</si>
  <si>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</si>
  <si>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</si>
  <si>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</si>
  <si>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</si>
  <si>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</si>
  <si>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</si>
  <si>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</si>
  <si>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</si>
  <si>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</si>
  <si>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</si>
  <si>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</si>
  <si>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</si>
  <si>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</si>
  <si>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</si>
  <si>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</si>
  <si>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</si>
  <si>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</si>
  <si>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</si>
  <si>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</si>
  <si>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</si>
  <si>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</si>
  <si>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</si>
  <si>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</si>
  <si>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</si>
  <si>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</si>
  <si>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</si>
  <si>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</si>
  <si>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</si>
  <si>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</si>
  <si>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</si>
  <si>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</si>
  <si>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</si>
  <si>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</si>
  <si>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</si>
  <si>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</si>
  <si>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</si>
  <si>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</si>
  <si>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</si>
  <si>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</si>
  <si>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</si>
  <si>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</si>
  <si>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</si>
  <si>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</si>
  <si>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</si>
  <si>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</si>
  <si>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</si>
  <si>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</si>
  <si>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</si>
  <si>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</si>
  <si>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</si>
  <si>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</si>
  <si>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</si>
  <si>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</si>
  <si>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</si>
  <si>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</si>
  <si>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</si>
  <si>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</si>
  <si>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</si>
  <si>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</si>
  <si>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</si>
  <si>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</si>
  <si>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</si>
  <si>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</si>
  <si>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</si>
  <si>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</si>
  <si>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</si>
  <si>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</si>
  <si>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</si>
  <si>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</si>
  <si>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</si>
  <si>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</si>
  <si>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</si>
  <si>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</si>
  <si>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</si>
  <si>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</si>
  <si>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</si>
  <si>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</si>
  <si>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</si>
  <si>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</si>
  <si>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</si>
  <si>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</si>
  <si>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</si>
  <si>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</si>
  <si>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</si>
  <si>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</si>
  <si>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</si>
  <si>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</si>
  <si>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</si>
  <si>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</si>
  <si>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</si>
  <si>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</si>
  <si>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</si>
  <si>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</si>
  <si>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</si>
  <si>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</si>
  <si>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</si>
  <si>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</si>
  <si>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</si>
  <si>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</si>
  <si>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</si>
  <si>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</si>
  <si>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</si>
  <si>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</si>
  <si>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</si>
  <si>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</si>
  <si>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</si>
  <si>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</si>
  <si>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</si>
  <si>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</si>
  <si>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</si>
  <si>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</si>
  <si>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</si>
  <si>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</si>
  <si>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</si>
  <si>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</si>
  <si>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</si>
  <si>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</si>
  <si>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</si>
  <si>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</si>
  <si>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</si>
  <si>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</si>
  <si>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</si>
  <si>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</si>
  <si>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</si>
  <si>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</si>
  <si>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</si>
  <si>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</si>
  <si>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</si>
  <si>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</si>
  <si>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</si>
  <si>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</si>
  <si>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</si>
  <si>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</si>
  <si>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</si>
  <si>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</si>
  <si>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</si>
  <si>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</si>
  <si>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</si>
  <si>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</si>
  <si>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</si>
  <si>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</si>
  <si>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</si>
  <si>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</si>
  <si>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</si>
  <si>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</si>
  <si>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</si>
  <si>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</si>
  <si>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</si>
  <si>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</si>
  <si>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</si>
  <si>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</si>
  <si>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</si>
  <si>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</si>
  <si>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</si>
  <si>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</si>
  <si>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</si>
  <si>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</si>
  <si>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</si>
  <si>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</si>
  <si>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</si>
  <si>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</si>
  <si>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</si>
  <si>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</si>
  <si>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</si>
  <si>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</si>
  <si>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</si>
  <si>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</si>
  <si>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</si>
  <si>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</si>
  <si>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</si>
  <si>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</si>
  <si>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</si>
  <si>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</si>
  <si>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</si>
  <si>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</si>
  <si>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</si>
  <si>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</si>
  <si>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</si>
  <si>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</si>
  <si>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</si>
  <si>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</si>
  <si>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</si>
  <si>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</si>
  <si>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</si>
  <si>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</si>
  <si>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</si>
  <si>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</si>
  <si>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</si>
  <si>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</si>
  <si>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</si>
  <si>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</si>
  <si>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</si>
  <si>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</si>
  <si>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</si>
  <si>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</si>
  <si>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</si>
  <si>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</si>
  <si>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</si>
  <si>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</si>
  <si>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</si>
  <si>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</si>
  <si>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</si>
  <si>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</si>
  <si>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</si>
  <si>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</si>
  <si>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</si>
  <si>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</si>
  <si>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</si>
  <si>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</si>
  <si>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</si>
  <si>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</si>
  <si>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</si>
  <si>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</si>
  <si>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</si>
  <si>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</si>
  <si>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</si>
  <si>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</si>
  <si>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</si>
  <si>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</si>
  <si>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</si>
  <si>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</si>
  <si>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</si>
  <si>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</si>
  <si>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</si>
  <si>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</si>
  <si>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</si>
  <si>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</si>
  <si>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</si>
  <si>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</si>
  <si>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</si>
  <si>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</si>
  <si>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</si>
  <si>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</si>
  <si>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</si>
  <si>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</si>
  <si>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</si>
  <si>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</si>
  <si>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</si>
  <si>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</si>
  <si>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</si>
  <si>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</si>
  <si>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</si>
  <si>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</si>
  <si>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</si>
  <si>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</si>
  <si>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</si>
  <si>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</si>
  <si>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</si>
  <si>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</si>
  <si>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</si>
  <si>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</si>
  <si>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</si>
  <si>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</si>
  <si>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</si>
  <si>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</si>
  <si>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</si>
  <si>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</si>
  <si>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</si>
  <si>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</si>
  <si>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</si>
  <si>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</si>
  <si>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</si>
  <si>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</si>
  <si>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</si>
  <si>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</si>
  <si>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</si>
  <si>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</si>
  <si>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</si>
  <si>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</si>
  <si>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</si>
  <si>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</si>
  <si>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</si>
  <si>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</si>
  <si>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</si>
  <si>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</si>
  <si>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</si>
  <si>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</si>
  <si>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</si>
  <si>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</si>
  <si>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</si>
  <si>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</si>
  <si>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</si>
  <si>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</si>
  <si>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</si>
  <si>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</si>
  <si>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</si>
  <si>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</si>
  <si>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</si>
  <si>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</si>
  <si>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</si>
  <si>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</si>
  <si>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</si>
  <si>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</si>
  <si>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</si>
  <si>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</si>
  <si>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</si>
  <si>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</si>
  <si>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</si>
  <si>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</si>
  <si>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</si>
  <si>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</si>
  <si>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</si>
  <si>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</si>
  <si>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</si>
  <si>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</si>
  <si>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</si>
  <si>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</si>
  <si>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</si>
  <si>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</si>
  <si>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</si>
  <si>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</si>
  <si>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</si>
  <si>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</si>
  <si>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</si>
  <si>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</si>
  <si>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</si>
  <si>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</si>
  <si>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</si>
  <si>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</si>
  <si>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</si>
  <si>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</si>
  <si>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</si>
  <si>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</si>
  <si>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</si>
  <si>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</si>
  <si>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</si>
  <si>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</si>
  <si>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</si>
  <si>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</si>
  <si>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</si>
  <si>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</si>
  <si>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</si>
  <si>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</si>
  <si>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</si>
  <si>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</si>
  <si>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</si>
  <si>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</si>
  <si>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</si>
  <si>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</si>
  <si>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</si>
  <si>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</si>
  <si>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</si>
  <si>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</si>
  <si>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</si>
  <si>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</si>
  <si>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</si>
  <si>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</si>
  <si>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</si>
  <si>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</si>
  <si>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</si>
  <si>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</si>
  <si>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</si>
  <si>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</si>
  <si>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</si>
  <si>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</si>
  <si>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</si>
  <si>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</si>
  <si>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</si>
  <si>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</si>
  <si>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</si>
  <si>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</si>
  <si>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</si>
  <si>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</si>
  <si>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</si>
  <si>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</si>
  <si>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</si>
  <si>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</si>
  <si>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</si>
  <si>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</si>
  <si>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</si>
  <si>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</si>
  <si>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</si>
  <si>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</si>
  <si>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</si>
  <si>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</si>
  <si>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</si>
  <si>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</si>
  <si>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</si>
  <si>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</si>
  <si>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</si>
  <si>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</si>
  <si>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</si>
  <si>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</si>
  <si>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</si>
  <si>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</si>
  <si>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</si>
  <si>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</si>
  <si>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</si>
  <si>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</si>
  <si>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</si>
  <si>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</si>
  <si>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</si>
  <si>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</si>
  <si>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</si>
  <si>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</si>
  <si>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</si>
  <si>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</si>
  <si>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</si>
  <si>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</si>
  <si>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</si>
  <si>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</si>
  <si>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</si>
  <si>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</si>
  <si>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</si>
  <si>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</si>
  <si>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</si>
  <si>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</si>
  <si>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</si>
  <si>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</si>
  <si>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</si>
  <si>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</si>
  <si>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</si>
  <si>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</si>
  <si>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</si>
  <si>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</si>
  <si>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</si>
  <si>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</si>
  <si>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</si>
  <si>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</si>
  <si>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</si>
  <si>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</si>
  <si>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</si>
  <si>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</si>
  <si>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</si>
  <si>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</si>
  <si>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</si>
  <si>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</si>
  <si>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</si>
  <si>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</si>
  <si>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</si>
  <si>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</si>
  <si>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</si>
  <si>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</si>
  <si>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</si>
  <si>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</si>
  <si>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</si>
  <si>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</si>
  <si>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</si>
  <si>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</si>
  <si>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</si>
  <si>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</si>
  <si>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</si>
  <si>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</si>
  <si>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</si>
  <si>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</si>
  <si>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</si>
  <si>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</si>
  <si>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</si>
  <si>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</si>
  <si>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</si>
  <si>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</si>
  <si>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</si>
  <si>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</si>
  <si>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</si>
  <si>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</si>
  <si>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</si>
  <si>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</si>
  <si>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</si>
  <si>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</si>
  <si>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</si>
  <si>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</si>
  <si>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</si>
  <si>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</si>
  <si>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</si>
  <si>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</si>
  <si>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</si>
  <si>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</si>
  <si>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</si>
  <si>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</si>
  <si>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</si>
  <si>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</si>
  <si>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</si>
  <si>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</si>
  <si>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</si>
  <si>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</si>
  <si>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</si>
  <si>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</si>
  <si>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</si>
  <si>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</si>
  <si>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</si>
  <si>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</si>
  <si>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</si>
  <si>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</si>
  <si>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</si>
  <si>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</si>
  <si>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</si>
  <si>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</si>
  <si>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</si>
  <si>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</si>
  <si>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</si>
  <si>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</si>
  <si>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</si>
  <si>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</si>
  <si>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</si>
  <si>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</si>
  <si>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</si>
  <si>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</si>
  <si>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</si>
  <si>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</si>
  <si>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</si>
  <si>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</si>
  <si>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</si>
  <si>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</si>
  <si>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</si>
  <si>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</si>
  <si>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</si>
  <si>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</si>
  <si>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</si>
  <si>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</si>
  <si>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</si>
  <si>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</si>
  <si>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</si>
  <si>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</si>
  <si>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</si>
  <si>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</si>
  <si>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</si>
  <si>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</si>
  <si>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</si>
  <si>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</si>
  <si>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</si>
  <si>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</si>
  <si>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</si>
  <si>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</si>
  <si>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</si>
  <si>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</si>
  <si>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</si>
  <si>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</si>
  <si>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</si>
  <si>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</si>
  <si>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</si>
  <si>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</si>
  <si>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</si>
  <si>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</si>
  <si>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</si>
  <si>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</si>
  <si>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</si>
  <si>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</si>
  <si>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</si>
  <si>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</si>
  <si>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</si>
  <si>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</si>
  <si>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</si>
  <si>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</si>
  <si>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</si>
  <si>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</si>
  <si>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</si>
  <si>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</si>
  <si>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</si>
  <si>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</si>
  <si>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</si>
  <si>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</si>
  <si>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</si>
  <si>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</si>
  <si>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</si>
  <si>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</si>
  <si>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</si>
  <si>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</si>
  <si>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</si>
  <si>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</si>
  <si>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</si>
  <si>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</si>
  <si>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</si>
  <si>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</si>
  <si>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</si>
  <si>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</si>
  <si>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</si>
  <si>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</si>
  <si>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</si>
  <si>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</si>
  <si>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</si>
  <si>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</si>
  <si>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</si>
  <si>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</si>
  <si>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</si>
  <si>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</si>
  <si>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</si>
  <si>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</si>
  <si>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</si>
  <si>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</si>
  <si>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</si>
  <si>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</si>
  <si>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</si>
  <si>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</si>
  <si>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</si>
  <si>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</si>
  <si>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</si>
  <si>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</si>
  <si>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</si>
  <si>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</si>
  <si>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</si>
  <si>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</si>
  <si>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</si>
  <si>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</si>
  <si>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</si>
  <si>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</si>
  <si>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</si>
  <si>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</si>
  <si>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</si>
  <si>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</si>
  <si>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</si>
  <si>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</si>
  <si>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</si>
  <si>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</si>
  <si>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</si>
  <si>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</si>
  <si>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</si>
  <si>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</si>
  <si>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</si>
  <si>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</si>
  <si>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</si>
  <si>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</si>
  <si>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</si>
  <si>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</si>
  <si>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</si>
  <si>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</si>
  <si>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</si>
  <si>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</si>
  <si>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</si>
  <si>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</si>
  <si>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</si>
  <si>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</si>
  <si>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</si>
  <si>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</si>
  <si>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</si>
  <si>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</si>
  <si>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</si>
  <si>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</si>
  <si>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</si>
  <si>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</si>
  <si>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</si>
  <si>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</si>
  <si>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</si>
  <si>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</si>
  <si>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</si>
  <si>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</si>
  <si>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</si>
  <si>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</si>
  <si>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</si>
  <si>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</si>
  <si>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</si>
  <si>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</si>
  <si>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</si>
  <si>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</si>
  <si>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</si>
  <si>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</si>
  <si>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</si>
  <si>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</si>
  <si>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</si>
  <si>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</si>
  <si>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</si>
  <si>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</si>
  <si>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</si>
  <si>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</si>
  <si>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</si>
  <si>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</si>
  <si>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</si>
  <si>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</si>
  <si>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</si>
  <si>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</si>
  <si>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</si>
  <si>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</si>
  <si>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</si>
  <si>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</si>
  <si>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</si>
  <si>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</si>
  <si>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</si>
  <si>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</si>
  <si>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</si>
  <si>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</si>
  <si>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</si>
  <si>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</si>
  <si>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</si>
  <si>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</si>
  <si>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</si>
  <si>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</si>
  <si>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</si>
  <si>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</si>
  <si>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</si>
  <si>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</si>
  <si>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</si>
  <si>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</si>
  <si>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</si>
  <si>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</si>
  <si>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</si>
  <si>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</si>
  <si>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</si>
  <si>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</si>
  <si>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</si>
  <si>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</si>
  <si>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</si>
  <si>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</si>
  <si>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</si>
  <si>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</si>
  <si>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</si>
  <si>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</si>
  <si>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</si>
  <si>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</si>
  <si>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</si>
  <si>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</si>
  <si>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</si>
  <si>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</si>
  <si>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</si>
  <si>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</si>
  <si>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</si>
  <si>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</si>
  <si>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</si>
  <si>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</si>
  <si>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</si>
  <si>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</si>
  <si>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</si>
  <si>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</si>
  <si>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</si>
  <si>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</si>
  <si>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</si>
  <si>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</si>
  <si>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</si>
  <si>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</si>
  <si>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</si>
  <si>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</si>
  <si>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</si>
  <si>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</si>
  <si>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</si>
  <si>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</si>
  <si>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</si>
  <si>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</si>
  <si>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</si>
  <si>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</si>
  <si>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</si>
  <si>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</si>
  <si>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</si>
  <si>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</si>
  <si>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</si>
  <si>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</si>
  <si>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</si>
  <si>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</si>
  <si>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</si>
  <si>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</si>
  <si>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</si>
  <si>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</si>
  <si>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</si>
  <si>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</si>
  <si>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</si>
  <si>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</si>
  <si>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</si>
  <si>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</si>
  <si>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</si>
  <si>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</si>
  <si>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</si>
  <si>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</si>
  <si>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</si>
  <si>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</si>
  <si>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</si>
  <si>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</si>
  <si>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</si>
  <si>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</si>
  <si>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</si>
  <si>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</si>
  <si>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</si>
  <si>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</si>
  <si>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</si>
  <si>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</si>
  <si>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</si>
  <si>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</si>
  <si>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</si>
  <si>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</si>
  <si>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</si>
  <si>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</si>
  <si>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</si>
  <si>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</si>
  <si>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</si>
  <si>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</si>
  <si>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</si>
  <si>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</si>
  <si>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</si>
  <si>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</si>
  <si>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</si>
  <si>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</si>
  <si>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</si>
  <si>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</si>
  <si>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</si>
  <si>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</si>
  <si>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</si>
  <si>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</si>
  <si>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</si>
  <si>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</si>
  <si>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</si>
  <si>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</si>
  <si>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</si>
  <si>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</si>
  <si>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</si>
  <si>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</si>
  <si>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</si>
  <si>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</si>
  <si>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</si>
  <si>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</si>
  <si>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</si>
  <si>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</si>
  <si>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</si>
  <si>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</si>
  <si>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</si>
  <si>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</si>
  <si>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</si>
  <si>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</si>
  <si>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</si>
  <si>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</si>
  <si>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</si>
  <si>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</si>
  <si>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</si>
  <si>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</si>
  <si>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</si>
  <si>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</si>
  <si>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</si>
  <si>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</si>
  <si>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</si>
  <si>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</si>
  <si>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</si>
  <si>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</si>
  <si>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</si>
  <si>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</si>
  <si>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</si>
  <si>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</si>
  <si>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</si>
  <si>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</si>
  <si>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</si>
  <si>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</si>
  <si>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</si>
  <si>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</si>
  <si>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</si>
  <si>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</si>
  <si>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</si>
  <si>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</si>
  <si>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</si>
  <si>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</si>
  <si>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</si>
  <si>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</si>
  <si>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</si>
  <si>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</si>
  <si>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</si>
  <si>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</si>
  <si>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</si>
  <si>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</si>
  <si>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</si>
  <si>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</si>
  <si>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</si>
  <si>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</si>
  <si>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</si>
  <si>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</si>
  <si>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</si>
  <si>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</si>
  <si>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</si>
  <si>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</si>
  <si>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</si>
  <si>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</si>
  <si>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</si>
  <si>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</si>
  <si>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</si>
  <si>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</si>
  <si>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</si>
  <si>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</si>
  <si>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</si>
  <si>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</si>
  <si>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</si>
  <si>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</si>
  <si>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</si>
  <si>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</si>
  <si>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</si>
  <si>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</si>
  <si>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</si>
  <si>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</si>
  <si>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</si>
  <si>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</si>
  <si>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</si>
  <si>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</si>
  <si>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</si>
  <si>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</si>
  <si>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</si>
  <si>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</si>
  <si>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</si>
  <si>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</si>
  <si>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</si>
  <si>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</si>
  <si>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</si>
  <si>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</si>
  <si>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</si>
  <si>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</si>
  <si>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</si>
  <si>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</si>
  <si>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</si>
  <si>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</si>
  <si>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</si>
  <si>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</si>
  <si>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</si>
  <si>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</si>
  <si>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</si>
  <si>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</si>
  <si>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</si>
  <si>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</si>
  <si>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</si>
  <si>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</si>
  <si>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</si>
  <si>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</si>
  <si>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</si>
  <si>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</si>
  <si>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</si>
  <si>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</si>
  <si>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</si>
  <si>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</si>
  <si>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</si>
  <si>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</si>
  <si>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</si>
  <si>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</si>
  <si>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</si>
  <si>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</si>
  <si>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</si>
  <si>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</si>
  <si>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</si>
  <si>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</si>
  <si>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</si>
  <si>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</si>
  <si>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</si>
  <si>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</si>
  <si>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</si>
  <si>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</si>
  <si>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</si>
  <si>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</si>
  <si>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</si>
  <si>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</si>
  <si>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</si>
  <si>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</si>
  <si>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</si>
  <si>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</si>
  <si>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</si>
  <si>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</si>
  <si>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</si>
  <si>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</si>
  <si>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</si>
  <si>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</si>
  <si>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</si>
  <si>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</si>
  <si>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</si>
  <si>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</si>
  <si>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</si>
  <si>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</si>
  <si>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</si>
  <si>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</si>
  <si>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</si>
  <si>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</si>
  <si>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</si>
  <si>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</si>
  <si>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</si>
  <si>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</si>
  <si>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</si>
  <si>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</si>
  <si>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</si>
  <si>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</si>
  <si>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</si>
  <si>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</si>
  <si>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</si>
  <si>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</si>
  <si>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</si>
  <si>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</si>
  <si>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</si>
  <si>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</si>
  <si>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</si>
  <si>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</si>
  <si>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</si>
  <si>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</si>
  <si>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</si>
  <si>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</si>
  <si>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</si>
  <si>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</si>
  <si>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</si>
  <si>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</si>
  <si>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</si>
  <si>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</si>
  <si>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</si>
  <si>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</si>
  <si>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</si>
  <si>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</si>
  <si>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</si>
  <si>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</si>
  <si>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</si>
  <si>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</si>
  <si>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</si>
  <si>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</si>
  <si>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</si>
  <si>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</si>
  <si>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</si>
  <si>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</si>
  <si>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</si>
  <si>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</si>
  <si>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</si>
  <si>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</si>
  <si>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</si>
  <si>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</si>
  <si>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</si>
  <si>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</si>
  <si>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</si>
  <si>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</si>
  <si>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</si>
  <si>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</si>
  <si>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</si>
  <si>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</si>
  <si>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</si>
  <si>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</si>
  <si>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</si>
  <si>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</si>
  <si>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</si>
  <si>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</si>
  <si>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</si>
  <si>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</si>
  <si>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</si>
  <si>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</si>
  <si>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</si>
  <si>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</si>
  <si>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</si>
  <si>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</si>
  <si>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</si>
  <si>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</si>
  <si>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</si>
  <si>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</si>
  <si>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</si>
  <si>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</si>
  <si>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</si>
  <si>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</si>
  <si>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</si>
  <si>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</si>
  <si>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</si>
  <si>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</si>
  <si>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</si>
  <si>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</si>
  <si>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</si>
  <si>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</si>
  <si>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</si>
  <si>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</si>
  <si>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</si>
  <si>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</si>
  <si>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</si>
  <si>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</si>
  <si>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</si>
  <si>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</si>
  <si>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</si>
  <si>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</si>
  <si>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</si>
  <si>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</si>
  <si>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</si>
  <si>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</si>
  <si>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</si>
  <si>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</si>
  <si>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</si>
  <si>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</si>
  <si>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</si>
  <si>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</si>
  <si>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</si>
  <si>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</si>
  <si>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</si>
  <si>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</si>
  <si>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</si>
  <si>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</si>
  <si>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</si>
  <si>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</si>
  <si>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</si>
  <si>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</si>
  <si>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</si>
  <si>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</si>
  <si>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</si>
  <si>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</si>
  <si>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</si>
  <si>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</si>
  <si>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</si>
  <si>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</si>
  <si>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</si>
  <si>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</si>
  <si>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</si>
  <si>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</si>
  <si>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</si>
  <si>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</si>
  <si>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</si>
  <si>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</si>
  <si>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</si>
  <si>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</si>
  <si>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</si>
  <si>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</si>
  <si>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</si>
  <si>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</si>
  <si>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</si>
  <si>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</si>
  <si>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</si>
  <si>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</si>
  <si>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</si>
  <si>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</si>
  <si>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</si>
  <si>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</si>
  <si>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</si>
  <si>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</si>
  <si>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</si>
  <si>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</si>
  <si>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</si>
  <si>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</si>
  <si>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</si>
  <si>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</si>
  <si>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</si>
  <si>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</si>
  <si>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</si>
  <si>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</si>
  <si>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</si>
  <si>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</si>
  <si>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</si>
  <si>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</si>
  <si>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</si>
  <si>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</si>
  <si>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</si>
  <si>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</si>
  <si>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</si>
  <si>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</si>
  <si>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</si>
  <si>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</si>
  <si>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</si>
  <si>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</si>
  <si>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</si>
  <si>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</si>
  <si>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</si>
  <si>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</si>
  <si>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</si>
  <si>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</si>
  <si>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</si>
  <si>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</si>
  <si>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</si>
  <si>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</si>
  <si>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</si>
  <si>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</si>
  <si>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</si>
  <si>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</si>
  <si>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</si>
  <si>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</si>
  <si>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</si>
  <si>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</si>
  <si>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</si>
  <si>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</si>
  <si>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</si>
  <si>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</si>
  <si>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</si>
  <si>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</si>
  <si>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</si>
  <si>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</si>
  <si>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</si>
  <si>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</si>
  <si>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</si>
  <si>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</si>
  <si>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</si>
  <si>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</si>
  <si>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</si>
  <si>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</si>
  <si>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</si>
  <si>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</si>
  <si>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</si>
  <si>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</si>
  <si>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</si>
  <si>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</si>
  <si>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</si>
  <si>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</si>
  <si>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</si>
  <si>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</si>
  <si>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</si>
  <si>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</si>
  <si>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</si>
  <si>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</si>
  <si>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</si>
  <si>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</si>
  <si>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</si>
  <si>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</si>
  <si>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</si>
  <si>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</si>
  <si>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</si>
  <si>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</si>
  <si>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</si>
  <si>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</si>
  <si>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</si>
  <si>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</si>
  <si>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</si>
  <si>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</si>
  <si>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</si>
  <si>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</si>
  <si>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</si>
  <si>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</si>
  <si>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</si>
  <si>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</si>
  <si>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</si>
  <si>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</si>
  <si>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</si>
  <si>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</si>
  <si>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</si>
  <si>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</si>
  <si>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</si>
  <si>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</si>
  <si>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</si>
  <si>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</si>
  <si>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</si>
  <si>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</si>
  <si>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</si>
  <si>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</si>
  <si>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</si>
  <si>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</si>
  <si>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</si>
  <si>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</si>
  <si>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</si>
  <si>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</si>
  <si>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</si>
  <si>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</si>
  <si>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</si>
  <si>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</si>
  <si>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</si>
  <si>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</si>
  <si>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</si>
  <si>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</si>
  <si>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</si>
  <si>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</si>
  <si>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</si>
  <si>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</si>
  <si>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</si>
  <si>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</si>
  <si>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</si>
  <si>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</si>
  <si>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</si>
  <si>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</si>
  <si>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</si>
  <si>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</si>
  <si>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</si>
  <si>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</si>
  <si>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</si>
  <si>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</si>
  <si>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</si>
  <si>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</si>
  <si>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</si>
  <si>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</si>
  <si>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</si>
  <si>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</si>
  <si>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</si>
  <si>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</si>
  <si>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</si>
  <si>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</si>
  <si>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</si>
  <si>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</si>
  <si>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</si>
  <si>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</si>
  <si>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</si>
  <si>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</si>
  <si>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</si>
  <si>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</si>
  <si>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</si>
  <si>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</si>
  <si>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</si>
  <si>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</si>
  <si>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</si>
  <si>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</si>
  <si>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</si>
  <si>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</si>
  <si>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</si>
  <si>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</si>
  <si>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</si>
  <si>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</si>
  <si>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</si>
  <si>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</si>
  <si>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</si>
  <si>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</si>
  <si>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</si>
  <si>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</si>
  <si>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</si>
  <si>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</si>
  <si>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</si>
  <si>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</si>
  <si>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</si>
  <si>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</si>
  <si>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</si>
  <si>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</si>
  <si>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</si>
  <si>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</si>
  <si>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</si>
  <si>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</si>
  <si>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</si>
  <si>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</si>
  <si>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</si>
  <si>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</si>
  <si>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</si>
  <si>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</si>
  <si>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</si>
  <si>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</si>
  <si>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</si>
  <si>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</si>
  <si>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</si>
  <si>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</si>
  <si>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</si>
  <si>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</si>
  <si>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</si>
  <si>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</si>
  <si>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</si>
  <si>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</si>
  <si>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</si>
  <si>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</si>
  <si>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</si>
  <si>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</si>
  <si>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</si>
  <si>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</si>
  <si>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</si>
  <si>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</si>
  <si>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</si>
  <si>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</si>
  <si>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</si>
  <si>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</si>
  <si>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</si>
  <si>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</si>
  <si>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</si>
  <si>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</si>
  <si>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</si>
  <si>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</si>
  <si>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</si>
  <si>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</si>
  <si>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</si>
  <si>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</si>
  <si>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</si>
  <si>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</si>
  <si>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</si>
  <si>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</si>
  <si>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</si>
  <si>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</si>
  <si>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</si>
  <si>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</si>
  <si>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</si>
  <si>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</si>
  <si>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</si>
  <si>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</si>
  <si>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</si>
  <si>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</si>
  <si>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</si>
  <si>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</si>
  <si>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</si>
  <si>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</si>
  <si>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</si>
  <si>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</si>
  <si>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</si>
  <si>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</si>
  <si>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</si>
  <si>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</si>
  <si>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</si>
  <si>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</si>
  <si>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</si>
  <si>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</si>
  <si>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</si>
  <si>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</si>
  <si>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</si>
  <si>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</si>
  <si>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</si>
  <si>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</si>
  <si>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</si>
  <si>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</si>
  <si>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</si>
  <si>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</si>
  <si>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</si>
  <si>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</si>
  <si>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</si>
  <si>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</si>
  <si>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</si>
  <si>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</si>
  <si>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</si>
  <si>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</si>
  <si>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</si>
  <si>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</si>
  <si>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</si>
  <si>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</si>
  <si>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</si>
  <si>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</si>
  <si>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</si>
  <si>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</si>
  <si>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</si>
  <si>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</si>
  <si>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</si>
  <si>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</si>
  <si>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</si>
  <si>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</si>
  <si>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</si>
  <si>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</si>
  <si>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</si>
  <si>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</si>
  <si>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</si>
  <si>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</si>
  <si>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</si>
  <si>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</si>
  <si>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</si>
  <si>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</si>
  <si>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</si>
  <si>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</si>
  <si>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</si>
  <si>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</si>
  <si>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</si>
  <si>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</si>
  <si>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</si>
  <si>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</si>
  <si>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</si>
  <si>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</si>
  <si>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</si>
  <si>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</si>
  <si>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</si>
  <si>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</si>
  <si>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</si>
  <si>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</si>
  <si>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</si>
  <si>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</si>
  <si>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</si>
  <si>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</si>
  <si>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</si>
  <si>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</si>
  <si>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</si>
  <si>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</si>
  <si>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</si>
  <si>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</si>
  <si>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</si>
  <si>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</si>
  <si>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</si>
  <si>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</si>
  <si>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</si>
  <si>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</si>
  <si>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</si>
  <si>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</si>
  <si>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</si>
  <si>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</si>
  <si>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</si>
  <si>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</si>
  <si>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</si>
  <si>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</si>
  <si>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</si>
  <si>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</si>
  <si>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</si>
  <si>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</si>
  <si>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</si>
  <si>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</si>
  <si>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</si>
  <si>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</si>
  <si>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</si>
  <si>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</si>
  <si>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</si>
  <si>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</si>
  <si>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</si>
  <si>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</si>
  <si>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</si>
  <si>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</si>
  <si>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</si>
  <si>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</si>
  <si>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</si>
  <si>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</si>
  <si>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</si>
  <si>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</si>
  <si>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</si>
  <si>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</si>
  <si>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</si>
  <si>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</si>
  <si>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</si>
  <si>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</si>
  <si>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</si>
  <si>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</si>
  <si>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</si>
  <si>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</si>
  <si>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</si>
  <si>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</si>
  <si>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</si>
  <si>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</si>
  <si>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</si>
  <si>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</si>
  <si>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</si>
  <si>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</si>
  <si>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</si>
  <si>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</si>
  <si>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</si>
  <si>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</si>
  <si>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</si>
  <si>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</si>
  <si>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</si>
  <si>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</si>
  <si>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</si>
  <si>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</si>
  <si>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</si>
  <si>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</si>
  <si>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</si>
  <si>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</si>
  <si>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</si>
  <si>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</si>
  <si>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</si>
  <si>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</si>
  <si>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</si>
  <si>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</si>
  <si>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</si>
  <si>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</si>
  <si>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</si>
  <si>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</si>
  <si>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</si>
  <si>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</si>
  <si>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</si>
  <si>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</si>
  <si>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</si>
  <si>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</si>
  <si>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</si>
  <si>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</si>
  <si>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</si>
  <si>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</si>
  <si>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</si>
  <si>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</si>
  <si>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</si>
  <si>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</si>
  <si>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</si>
  <si>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</si>
  <si>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</si>
  <si>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</si>
  <si>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</si>
  <si>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</si>
  <si>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</si>
  <si>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</si>
  <si>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</si>
  <si>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</si>
  <si>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</si>
  <si>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</si>
  <si>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</si>
  <si>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</si>
  <si>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</si>
  <si>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</si>
  <si>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</si>
  <si>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</si>
  <si>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</si>
  <si>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</si>
  <si>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</si>
  <si>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</si>
  <si>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</si>
  <si>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</si>
  <si>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</si>
  <si>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</si>
  <si>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</si>
  <si>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</si>
  <si>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</si>
  <si>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</si>
  <si>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</si>
  <si>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</si>
  <si>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</si>
  <si>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</si>
  <si>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</si>
  <si>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</si>
  <si>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</si>
  <si>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</si>
  <si>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</si>
  <si>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</si>
  <si>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</si>
  <si>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</si>
  <si>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</si>
  <si>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</si>
  <si>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</si>
  <si>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</si>
  <si>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</si>
  <si>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</si>
  <si>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</si>
  <si>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</si>
  <si>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</si>
  <si>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</si>
  <si>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</si>
  <si>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</si>
  <si>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</si>
  <si>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</si>
  <si>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</si>
  <si>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</si>
  <si>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</si>
  <si>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</si>
  <si>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</si>
  <si>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</si>
  <si>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</si>
  <si>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</si>
  <si>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</si>
  <si>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</si>
  <si>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</si>
  <si>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</si>
  <si>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</si>
  <si>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</si>
  <si>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</si>
  <si>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</si>
  <si>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</si>
  <si>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</si>
  <si>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</si>
  <si>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</si>
  <si>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</si>
  <si>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</si>
  <si>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</si>
  <si>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</si>
  <si>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</si>
  <si>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</si>
  <si>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</si>
  <si>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</si>
  <si>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</si>
  <si>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</si>
  <si>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</si>
  <si>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</si>
  <si>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</si>
  <si>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</si>
  <si>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</si>
  <si>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</si>
  <si>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</si>
  <si>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</si>
  <si>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</si>
  <si>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</si>
  <si>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</si>
  <si>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</si>
  <si>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</si>
  <si>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</si>
  <si>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</si>
  <si>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</si>
  <si>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</si>
  <si>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</si>
  <si>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</si>
  <si>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</si>
  <si>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</si>
  <si>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</si>
  <si>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</si>
  <si>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</si>
  <si>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</si>
  <si>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</si>
  <si>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</si>
  <si>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</si>
  <si>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</si>
  <si>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</si>
  <si>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</si>
  <si>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</si>
  <si>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</si>
  <si>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</si>
  <si>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</si>
  <si>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</si>
  <si>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</si>
  <si>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</si>
  <si>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</si>
  <si>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</si>
  <si>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</si>
  <si>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</si>
  <si>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</si>
  <si>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</si>
  <si>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</si>
  <si>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</si>
  <si>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</si>
  <si>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</si>
  <si>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</si>
  <si>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</si>
  <si>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</si>
  <si>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</si>
  <si>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</si>
  <si>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</si>
  <si>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</si>
  <si>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</si>
  <si>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</si>
  <si>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</si>
  <si>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</si>
  <si>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</si>
  <si>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</si>
  <si>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</si>
  <si>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</si>
  <si>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</si>
  <si>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</si>
  <si>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</si>
  <si>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</si>
  <si>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</si>
  <si>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</si>
  <si>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</si>
  <si>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</si>
  <si>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</si>
  <si>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</si>
  <si>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</si>
  <si>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</si>
  <si>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</si>
  <si>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</si>
  <si>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</si>
  <si>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</si>
  <si>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</si>
  <si>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</si>
  <si>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</si>
  <si>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</si>
  <si>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</si>
  <si>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</si>
  <si>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</si>
  <si>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</si>
  <si>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</si>
  <si>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</si>
  <si>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</si>
  <si>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</si>
  <si>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</si>
  <si>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</si>
  <si>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</si>
  <si>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</si>
  <si>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</si>
  <si>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</si>
  <si>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</si>
  <si>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</si>
  <si>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</si>
  <si>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</si>
  <si>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</si>
  <si>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</si>
  <si>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</si>
  <si>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</si>
  <si>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</si>
  <si>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</si>
  <si>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</si>
  <si>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</si>
  <si>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</si>
  <si>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</si>
  <si>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</si>
  <si>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</si>
  <si>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</si>
  <si>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</si>
  <si>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</si>
  <si>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</si>
  <si>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</si>
  <si>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</si>
  <si>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</si>
  <si>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</si>
  <si>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</si>
  <si>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</si>
  <si>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</si>
  <si>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</si>
  <si>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</si>
  <si>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</si>
  <si>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</si>
  <si>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</si>
  <si>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</si>
  <si>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</si>
  <si>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</si>
  <si>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</si>
  <si>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</si>
  <si>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</si>
  <si>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</si>
  <si>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</si>
  <si>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</si>
  <si>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</si>
  <si>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</si>
  <si>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</si>
  <si>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</si>
  <si>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</si>
  <si>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</si>
  <si>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</si>
  <si>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</si>
  <si>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</si>
  <si>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</si>
  <si>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</si>
  <si>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</si>
  <si>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</si>
  <si>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</si>
  <si>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</si>
  <si>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</si>
  <si>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</si>
  <si>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</si>
  <si>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</si>
  <si>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</si>
  <si>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</si>
  <si>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</si>
  <si>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</si>
  <si>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</si>
  <si>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</si>
  <si>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</si>
  <si>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</si>
  <si>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</si>
  <si>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</si>
  <si>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</si>
  <si>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</si>
  <si>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</si>
  <si>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</si>
  <si>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</si>
  <si>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</si>
  <si>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</si>
  <si>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</si>
  <si>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</si>
  <si>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</si>
  <si>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</si>
  <si>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</si>
  <si>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</si>
  <si>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</si>
  <si>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</si>
  <si>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</si>
  <si>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</si>
  <si>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</si>
  <si>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</si>
  <si>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</si>
  <si>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</si>
  <si>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</si>
  <si>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</si>
  <si>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</si>
  <si>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</si>
  <si>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</si>
  <si>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</si>
  <si>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</si>
  <si>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</si>
  <si>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</si>
  <si>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</si>
  <si>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</si>
  <si>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</si>
  <si>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</si>
  <si>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</si>
  <si>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</si>
  <si>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</si>
  <si>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</si>
  <si>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</si>
  <si>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</si>
  <si>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</si>
  <si>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</si>
  <si>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</si>
  <si>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</si>
  <si>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</si>
  <si>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</si>
  <si>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</si>
  <si>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</si>
  <si>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</si>
  <si>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</si>
  <si>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</si>
  <si>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</si>
  <si>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</si>
  <si>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</si>
  <si>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</si>
  <si>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</si>
  <si>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</si>
  <si>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</si>
  <si>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</si>
  <si>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</si>
  <si>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</si>
  <si>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</si>
  <si>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</si>
  <si>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</si>
  <si>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</si>
  <si>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</si>
  <si>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</si>
  <si>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</si>
  <si>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</si>
  <si>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</si>
  <si>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</si>
  <si>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</si>
  <si>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</si>
  <si>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</si>
  <si>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</si>
  <si>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</si>
  <si>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</si>
  <si>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</si>
  <si>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</si>
  <si>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</si>
  <si>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</si>
  <si>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</si>
  <si>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</si>
  <si>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</si>
  <si>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</si>
  <si>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</si>
  <si>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</si>
  <si>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</si>
  <si>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</si>
  <si>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</si>
  <si>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</si>
  <si>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</si>
  <si>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</si>
  <si>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</si>
  <si>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</si>
  <si>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</si>
  <si>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</si>
  <si>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</si>
  <si>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</si>
  <si>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</si>
  <si>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</si>
  <si>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</si>
  <si>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</si>
  <si>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</si>
  <si>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</si>
  <si>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</si>
  <si>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</si>
  <si>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</si>
  <si>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</si>
  <si>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</si>
  <si>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</si>
  <si>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</si>
  <si>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</si>
  <si>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</si>
  <si>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</si>
  <si>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</si>
  <si>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</si>
  <si>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</si>
  <si>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</si>
  <si>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</si>
  <si>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</si>
  <si>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</si>
  <si>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</si>
  <si>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</si>
  <si>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</si>
  <si>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</si>
  <si>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</si>
  <si>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</si>
  <si>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</si>
  <si>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</si>
  <si>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</si>
  <si>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</si>
  <si>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</si>
  <si>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</si>
  <si>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</si>
  <si>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</si>
  <si>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</si>
  <si>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</si>
  <si>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</si>
  <si>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</si>
  <si>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</si>
  <si>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</si>
  <si>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</si>
  <si>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</si>
  <si>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</si>
  <si>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</si>
  <si>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</si>
  <si>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</si>
  <si>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</si>
  <si>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</si>
  <si>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</si>
  <si>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</si>
  <si>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</si>
  <si>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</si>
  <si>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</si>
  <si>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</si>
  <si>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</si>
  <si>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</si>
  <si>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</si>
  <si>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</si>
  <si>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</si>
  <si>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</si>
  <si>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</si>
  <si>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</si>
  <si>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</si>
  <si>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</si>
  <si>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</si>
  <si>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</si>
  <si>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</si>
  <si>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</si>
  <si>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</si>
  <si>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</si>
  <si>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</si>
  <si>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</si>
  <si>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</si>
  <si>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</si>
  <si>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</si>
  <si>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</si>
  <si>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</si>
  <si>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</si>
  <si>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</si>
  <si>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</si>
  <si>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</si>
  <si>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</si>
  <si>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</si>
  <si>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</si>
  <si>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</si>
  <si>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</si>
  <si>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</si>
  <si>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</si>
  <si>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</si>
  <si>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</si>
  <si>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</si>
  <si>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</si>
  <si>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</si>
  <si>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</si>
  <si>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</si>
  <si>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</si>
  <si>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</si>
  <si>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</si>
  <si>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</si>
  <si>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</si>
  <si>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</si>
  <si>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</si>
  <si>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</si>
  <si>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</si>
  <si>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</si>
  <si>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</si>
  <si>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</si>
  <si>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</si>
  <si>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</si>
  <si>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</si>
  <si>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</si>
  <si>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</si>
  <si>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</si>
  <si>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</si>
  <si>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</si>
  <si>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</si>
  <si>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</si>
  <si>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</si>
  <si>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</si>
  <si>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</si>
  <si>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</si>
  <si>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</si>
  <si>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</si>
  <si>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</si>
  <si>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</si>
  <si>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</si>
  <si>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</si>
  <si>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</si>
  <si>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</si>
  <si>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</si>
  <si>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</si>
  <si>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</si>
  <si>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</si>
  <si>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</si>
  <si>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</si>
  <si>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</si>
  <si>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</si>
  <si>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</si>
  <si>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</si>
  <si>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</si>
  <si>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</si>
  <si>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</si>
  <si>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</si>
  <si>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</si>
  <si>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</si>
  <si>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</si>
  <si>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</si>
  <si>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</si>
  <si>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</si>
  <si>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</si>
  <si>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</si>
  <si>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</si>
  <si>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</si>
  <si>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</si>
  <si>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</si>
  <si>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</si>
  <si>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</si>
  <si>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</si>
  <si>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</si>
  <si>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</si>
  <si>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</si>
  <si>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</si>
  <si>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</si>
  <si>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</si>
  <si>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</si>
  <si>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</si>
  <si>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</si>
  <si>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</si>
  <si>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</si>
  <si>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</si>
  <si>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</si>
  <si>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</si>
  <si>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</si>
  <si>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</si>
  <si>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</si>
  <si>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</si>
  <si>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</si>
  <si>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</si>
  <si>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</si>
  <si>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</si>
  <si>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</si>
  <si>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</si>
  <si>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</si>
  <si>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</si>
  <si>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</si>
  <si>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</si>
  <si>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</si>
  <si>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</si>
  <si>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</si>
  <si>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</si>
  <si>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</si>
  <si>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</si>
  <si>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</si>
  <si>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</si>
  <si>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</si>
  <si>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</si>
  <si>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</si>
  <si>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</si>
  <si>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</si>
  <si>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</si>
  <si>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</si>
  <si>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</si>
  <si>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</si>
  <si>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</si>
  <si>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</si>
  <si>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</si>
  <si>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</si>
  <si>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</si>
  <si>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</si>
  <si>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</si>
  <si>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</si>
  <si>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</si>
  <si>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</si>
  <si>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</si>
  <si>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</si>
  <si>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</si>
  <si>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</si>
  <si>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</si>
  <si>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</si>
  <si>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</si>
  <si>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</si>
  <si>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</si>
  <si>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</si>
  <si>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</si>
  <si>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</si>
  <si>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</si>
  <si>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</si>
  <si>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</si>
  <si>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</si>
  <si>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</si>
  <si>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</si>
  <si>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</si>
  <si>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</si>
  <si>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</si>
  <si>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</si>
  <si>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</si>
  <si>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</si>
  <si>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</si>
  <si>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</si>
  <si>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</si>
  <si>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</si>
  <si>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</si>
  <si>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</si>
  <si>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</si>
  <si>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</si>
  <si>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</si>
  <si>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</si>
  <si>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</si>
  <si>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</si>
  <si>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</si>
  <si>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</si>
  <si>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</si>
  <si>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</si>
  <si>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</si>
  <si>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</si>
  <si>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</si>
  <si>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</si>
  <si>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</si>
  <si>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</si>
  <si>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</si>
  <si>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</si>
  <si>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</si>
  <si>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</si>
  <si>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</si>
  <si>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</si>
  <si>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</si>
  <si>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</si>
  <si>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</si>
  <si>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</si>
  <si>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</si>
  <si>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</si>
  <si>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</si>
  <si>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</si>
  <si>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</si>
  <si>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</si>
  <si>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</si>
  <si>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</si>
  <si>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</si>
  <si>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</si>
  <si>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</si>
  <si>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</si>
  <si>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</si>
  <si>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</si>
  <si>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</si>
  <si>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</si>
  <si>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</si>
  <si>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</si>
  <si>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</si>
  <si>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</si>
  <si>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</si>
  <si>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</si>
  <si>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</si>
  <si>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</si>
  <si>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</si>
  <si>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</si>
  <si>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</si>
  <si>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</si>
  <si>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</si>
  <si>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</si>
  <si>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</si>
  <si>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</si>
  <si>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</si>
  <si>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</si>
  <si>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</si>
  <si>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</si>
  <si>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</si>
  <si>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</si>
  <si>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</si>
  <si>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</si>
  <si>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</si>
  <si>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</si>
  <si>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</si>
  <si>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</si>
  <si>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</si>
  <si>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</si>
  <si>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</si>
  <si>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</si>
  <si>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</si>
  <si>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</si>
  <si>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</si>
  <si>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</si>
  <si>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</si>
  <si>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</si>
  <si>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</si>
  <si>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</si>
  <si>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</si>
  <si>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</si>
  <si>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</si>
  <si>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</si>
  <si>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</si>
  <si>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</si>
  <si>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</si>
  <si>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</si>
  <si>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</si>
  <si>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</si>
  <si>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</si>
  <si>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</si>
  <si>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</si>
  <si>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</si>
  <si>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</si>
  <si>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</si>
  <si>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</si>
  <si>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</si>
  <si>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</si>
  <si>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</si>
  <si>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</si>
  <si>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</si>
  <si>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</si>
  <si>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</si>
  <si>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</si>
  <si>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</si>
  <si>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</si>
  <si>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</si>
  <si>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</si>
  <si>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</si>
  <si>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</si>
  <si>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</si>
  <si>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</si>
  <si>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</si>
  <si>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</si>
  <si>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</si>
  <si>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</si>
  <si>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</si>
  <si>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</si>
  <si>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</si>
  <si>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</si>
  <si>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</si>
  <si>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</si>
  <si>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</si>
  <si>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</si>
  <si>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</si>
  <si>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</si>
  <si>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</si>
  <si>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</si>
  <si>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</si>
  <si>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</si>
  <si>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</si>
  <si>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</si>
  <si>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</si>
  <si>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</si>
  <si>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</si>
  <si>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</si>
  <si>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</si>
  <si>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</si>
  <si>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</si>
  <si>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</si>
  <si>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</si>
  <si>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</si>
  <si>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</si>
  <si>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</si>
  <si>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</si>
  <si>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</si>
  <si>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</si>
  <si>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</si>
  <si>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</si>
  <si>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</si>
  <si>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</si>
  <si>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</si>
  <si>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</si>
  <si>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</si>
  <si>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</si>
  <si>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</si>
  <si>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</si>
  <si>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</si>
  <si>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</si>
  <si>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</si>
  <si>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</si>
  <si>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</si>
  <si>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</si>
  <si>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</si>
  <si>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</si>
  <si>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</si>
  <si>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</si>
  <si>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</si>
  <si>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</si>
  <si>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</si>
  <si>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</si>
  <si>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</si>
  <si>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</si>
  <si>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</si>
  <si>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</si>
  <si>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</si>
  <si>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</si>
  <si>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</si>
  <si>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</si>
  <si>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</si>
  <si>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</si>
  <si>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</si>
  <si>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</si>
  <si>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</si>
  <si>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</si>
  <si>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</si>
  <si>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</si>
  <si>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</si>
  <si>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</si>
  <si>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</si>
  <si>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</si>
  <si>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</si>
  <si>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</si>
  <si>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</si>
  <si>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</si>
  <si>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</si>
  <si>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</si>
  <si>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</si>
  <si>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</si>
  <si>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</si>
  <si>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</si>
  <si>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</si>
  <si>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</si>
  <si>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</si>
  <si>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</si>
  <si>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</si>
  <si>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</si>
  <si>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</si>
  <si>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</si>
  <si>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</si>
  <si>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</si>
  <si>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</si>
  <si>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</si>
  <si>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</si>
  <si>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</si>
  <si>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</si>
  <si>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</si>
  <si>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</si>
  <si>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</si>
  <si>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</si>
  <si>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</si>
  <si>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</si>
  <si>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</si>
  <si>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</si>
  <si>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</si>
  <si>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</si>
  <si>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</si>
  <si>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</si>
  <si>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</si>
  <si>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</si>
  <si>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</si>
  <si>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</si>
  <si>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</si>
  <si>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</si>
  <si>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</si>
  <si>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</si>
  <si>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</si>
  <si>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</si>
  <si>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</si>
  <si>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</si>
  <si>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</si>
  <si>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</si>
  <si>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</si>
  <si>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</si>
  <si>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</si>
  <si>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</si>
  <si>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</si>
  <si>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</si>
  <si>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</si>
  <si>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</si>
  <si>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</si>
  <si>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</si>
  <si>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</si>
  <si>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</si>
  <si>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</si>
  <si>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</si>
  <si>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</si>
  <si>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</si>
  <si>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</si>
  <si>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</si>
  <si>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</si>
  <si>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</si>
  <si>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</si>
  <si>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</si>
  <si>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</si>
  <si>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</si>
  <si>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</si>
  <si>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</si>
  <si>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</si>
  <si>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</si>
  <si>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</si>
  <si>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</si>
  <si>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</si>
  <si>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</si>
  <si>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</si>
  <si>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</si>
  <si>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</si>
  <si>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</si>
  <si>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</si>
  <si>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</si>
  <si>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</si>
  <si>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</si>
  <si>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</si>
  <si>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</si>
  <si>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</si>
  <si>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</si>
  <si>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</si>
  <si>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</si>
  <si>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</si>
  <si>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</si>
  <si>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</si>
  <si>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</si>
  <si>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</si>
  <si>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</si>
  <si>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</si>
  <si>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</si>
  <si>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</si>
  <si>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</si>
  <si>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</si>
  <si>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</si>
  <si>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</si>
  <si>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</si>
  <si>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</si>
  <si>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</si>
  <si>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</si>
  <si>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</si>
  <si>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</si>
  <si>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</si>
  <si>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</si>
  <si>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</si>
  <si>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</si>
  <si>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</si>
  <si>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</si>
  <si>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</si>
  <si>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</si>
  <si>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</si>
  <si>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</si>
  <si>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</si>
  <si>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</si>
  <si>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</si>
  <si>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</si>
  <si>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</si>
  <si>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</si>
  <si>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</si>
  <si>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</si>
  <si>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</si>
  <si>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</si>
  <si>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</si>
  <si>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</si>
  <si>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</si>
  <si>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</si>
  <si>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</si>
  <si>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</si>
  <si>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</si>
  <si>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</si>
  <si>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</si>
  <si>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</si>
  <si>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</si>
  <si>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</si>
  <si>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</si>
  <si>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</si>
  <si>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</si>
  <si>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</si>
  <si>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</si>
  <si>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</si>
  <si>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</si>
  <si>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</si>
  <si>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</si>
  <si>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</si>
  <si>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</si>
  <si>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</si>
  <si>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</si>
  <si>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</si>
  <si>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</si>
  <si>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</si>
  <si>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</si>
  <si>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</si>
  <si>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</si>
  <si>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</si>
  <si>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</si>
  <si>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</si>
  <si>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</si>
  <si>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</si>
  <si>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</si>
  <si>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</si>
  <si>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</si>
  <si>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</si>
  <si>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</si>
  <si>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</si>
  <si>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</si>
  <si>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</si>
  <si>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</si>
  <si>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</si>
  <si>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</si>
  <si>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</si>
  <si>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</si>
  <si>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</si>
  <si>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</si>
  <si>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</si>
  <si>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</si>
  <si>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</si>
  <si>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</si>
  <si>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</si>
  <si>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</si>
  <si>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</si>
  <si>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</si>
  <si>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</si>
  <si>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</si>
  <si>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</si>
  <si>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</si>
  <si>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</si>
  <si>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</si>
  <si>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</si>
  <si>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</si>
  <si>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</si>
  <si>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</si>
  <si>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</si>
  <si>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</si>
  <si>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</si>
  <si>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</si>
  <si>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</si>
  <si>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</si>
  <si>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</si>
  <si>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</si>
  <si>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</si>
  <si>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</si>
  <si>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</si>
  <si>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</si>
  <si>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</si>
  <si>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</si>
  <si>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</si>
  <si>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</si>
  <si>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</si>
  <si>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</si>
  <si>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</si>
  <si>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</si>
  <si>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</si>
  <si>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</si>
  <si>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</si>
  <si>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</si>
  <si>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</si>
  <si>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</si>
  <si>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</si>
  <si>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</si>
  <si>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</si>
  <si>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</si>
  <si>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</si>
  <si>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</si>
  <si>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</si>
  <si>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</si>
  <si>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</si>
  <si>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</si>
  <si>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</si>
  <si>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</si>
  <si>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</si>
  <si>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</si>
  <si>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</si>
  <si>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</si>
  <si>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</si>
  <si>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</si>
  <si>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</si>
  <si>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</si>
  <si>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</si>
  <si>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</si>
  <si>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</si>
  <si>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</si>
  <si>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</si>
  <si>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</si>
  <si>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</si>
  <si>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</si>
  <si>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</si>
  <si>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</si>
  <si>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</si>
  <si>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</si>
  <si>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</si>
  <si>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</si>
  <si>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</si>
  <si>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</si>
  <si>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</si>
  <si>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</si>
  <si>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</si>
  <si>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</si>
  <si>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</si>
  <si>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</si>
  <si>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</si>
  <si>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</si>
  <si>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</si>
  <si>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</si>
  <si>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</si>
  <si>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</si>
  <si>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</si>
  <si>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</si>
  <si>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</si>
  <si>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</si>
  <si>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</si>
  <si>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</si>
  <si>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</si>
  <si>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</si>
  <si>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</si>
  <si>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</si>
  <si>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</si>
  <si>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</si>
  <si>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</si>
  <si>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</si>
  <si>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</si>
  <si>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</si>
  <si>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</si>
  <si>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</si>
  <si>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</si>
  <si>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</si>
  <si>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</si>
  <si>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</si>
  <si>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</si>
  <si>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</si>
  <si>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</si>
  <si>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</si>
  <si>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</si>
  <si>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</si>
  <si>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</si>
  <si>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</si>
  <si>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</si>
  <si>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</si>
  <si>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</si>
  <si>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</si>
  <si>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</si>
  <si>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</si>
  <si>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</si>
  <si>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</si>
  <si>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</si>
  <si>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</si>
  <si>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</si>
  <si>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</si>
  <si>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</si>
  <si>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</si>
  <si>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</si>
  <si>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</si>
  <si>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</si>
  <si>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</si>
  <si>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</si>
  <si>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</si>
  <si>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</si>
  <si>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</si>
  <si>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</si>
  <si>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</si>
  <si>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</si>
  <si>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</si>
  <si>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</si>
  <si>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</si>
  <si>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</si>
  <si>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</si>
  <si>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</si>
  <si>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</si>
  <si>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</si>
  <si>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</si>
  <si>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</si>
  <si>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</si>
  <si>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</si>
  <si>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</si>
  <si>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</si>
  <si>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</si>
  <si>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</si>
  <si>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</si>
  <si>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</si>
  <si>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</si>
  <si>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</si>
  <si>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</si>
  <si>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</si>
  <si>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</si>
  <si>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</si>
  <si>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</si>
  <si>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</si>
  <si>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</si>
  <si>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</si>
  <si>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</si>
  <si>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</si>
  <si>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</si>
  <si>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</si>
  <si>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</si>
  <si>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</si>
  <si>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</si>
  <si>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</si>
  <si>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</si>
  <si>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</si>
  <si>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</si>
  <si>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</si>
  <si>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</si>
  <si>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</si>
  <si>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</si>
  <si>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</si>
  <si>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</si>
  <si>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</si>
  <si>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</si>
  <si>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</si>
  <si>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</si>
  <si>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</si>
  <si>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</si>
  <si>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</si>
  <si>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</si>
  <si>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</si>
  <si>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</si>
  <si>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</si>
  <si>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</si>
  <si>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</si>
  <si>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</si>
  <si>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</si>
  <si>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</si>
  <si>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</si>
  <si>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</si>
  <si>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</si>
  <si>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</si>
  <si>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</si>
  <si>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</si>
  <si>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</si>
  <si>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</si>
  <si>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</si>
  <si>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</si>
  <si>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</si>
  <si>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</si>
  <si>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</si>
  <si>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</si>
  <si>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</si>
  <si>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</si>
  <si>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</si>
  <si>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</si>
  <si>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</si>
  <si>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</si>
  <si>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</si>
  <si>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</si>
  <si>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</si>
  <si>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</si>
  <si>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</si>
  <si>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</si>
  <si>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</si>
  <si>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</si>
  <si>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</si>
  <si>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</si>
  <si>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</si>
  <si>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</si>
  <si>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</si>
  <si>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</si>
  <si>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</si>
  <si>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</si>
  <si>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</si>
  <si>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</si>
  <si>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</si>
  <si>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</si>
  <si>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</si>
  <si>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</si>
  <si>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</si>
  <si>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</si>
  <si>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</si>
  <si>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</si>
  <si>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</si>
  <si>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</si>
  <si>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</si>
  <si>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</si>
  <si>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</si>
  <si>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</si>
  <si>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</si>
  <si>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</si>
  <si>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</si>
  <si>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</si>
  <si>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</si>
  <si>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</si>
  <si>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</si>
  <si>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</si>
  <si>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</si>
  <si>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</si>
  <si>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</si>
  <si>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</si>
  <si>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</si>
  <si>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</si>
  <si>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</si>
  <si>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</si>
  <si>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</si>
  <si>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</si>
  <si>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</si>
  <si>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</si>
  <si>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</si>
  <si>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</si>
  <si>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</si>
  <si>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</si>
  <si>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</si>
  <si>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</si>
  <si>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</si>
  <si>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</si>
  <si>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</si>
  <si>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</si>
  <si>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</si>
  <si>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</si>
  <si>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</si>
  <si>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</si>
  <si>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</si>
  <si>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</si>
  <si>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</si>
  <si>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</si>
  <si>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</si>
  <si>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</si>
  <si>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</si>
  <si>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</si>
  <si>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</si>
  <si>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</si>
  <si>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</si>
  <si>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</si>
  <si>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</si>
  <si>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</si>
  <si>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</si>
  <si>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</si>
  <si>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</si>
  <si>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</si>
  <si>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</si>
  <si>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</si>
  <si>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</si>
  <si>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</si>
  <si>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</si>
  <si>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</si>
  <si>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</si>
  <si>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</si>
  <si>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</si>
  <si>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</si>
  <si>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</si>
  <si>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</si>
  <si>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</si>
  <si>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</si>
  <si>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</si>
  <si>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</si>
  <si>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</si>
  <si>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</si>
  <si>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</si>
  <si>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</si>
  <si>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</si>
  <si>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</si>
  <si>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</si>
  <si>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</si>
  <si>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</si>
  <si>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</si>
  <si>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</si>
  <si>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</si>
  <si>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</si>
  <si>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</si>
  <si>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</si>
  <si>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</si>
  <si>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</si>
  <si>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</si>
  <si>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</si>
  <si>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</si>
  <si>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</si>
  <si>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</si>
  <si>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</si>
  <si>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</si>
  <si>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</si>
  <si>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</si>
  <si>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</si>
  <si>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</si>
  <si>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</si>
  <si>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</si>
  <si>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</si>
  <si>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</si>
  <si>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</si>
  <si>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</si>
  <si>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</si>
  <si>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</si>
  <si>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</si>
  <si>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</si>
  <si>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</si>
  <si>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</si>
  <si>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</si>
  <si>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</si>
  <si>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</si>
  <si>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</si>
  <si>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</si>
  <si>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</si>
  <si>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</si>
  <si>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</si>
  <si>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</si>
  <si>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</si>
  <si>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</si>
  <si>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</si>
  <si>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</si>
  <si>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</si>
  <si>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</si>
  <si>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</si>
  <si>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</si>
  <si>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</si>
  <si>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</si>
  <si>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</si>
  <si>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</si>
  <si>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</si>
  <si>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</si>
  <si>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</si>
  <si>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</si>
  <si>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</si>
  <si>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</si>
  <si>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</si>
  <si>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</si>
  <si>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</si>
  <si>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</si>
  <si>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</si>
  <si>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</si>
  <si>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</si>
  <si>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</si>
  <si>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</si>
  <si>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</si>
  <si>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</si>
  <si>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</si>
  <si>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</si>
  <si>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</si>
  <si>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</si>
  <si>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</si>
  <si>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</si>
  <si>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</si>
  <si>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</si>
  <si>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</si>
  <si>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</si>
  <si>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</si>
  <si>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</si>
  <si>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</si>
  <si>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</si>
  <si>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</si>
  <si>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</si>
  <si>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</si>
  <si>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</si>
  <si>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</si>
  <si>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</si>
  <si>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</si>
  <si>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</si>
  <si>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</si>
  <si>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</si>
  <si>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</si>
  <si>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</si>
  <si>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</si>
  <si>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</si>
  <si>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</si>
  <si>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</si>
  <si>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</si>
  <si>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</si>
  <si>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</si>
  <si>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</si>
  <si>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</si>
  <si>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</si>
  <si>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</si>
  <si>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</si>
  <si>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</si>
  <si>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</si>
  <si>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</si>
  <si>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</si>
  <si>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</si>
  <si>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</si>
  <si>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</si>
  <si>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</si>
  <si>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</si>
  <si>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</si>
  <si>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</si>
  <si>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</si>
  <si>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</si>
  <si>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</si>
  <si>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</si>
  <si>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</si>
  <si>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</si>
  <si>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</si>
  <si>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</si>
  <si>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</si>
  <si>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</si>
  <si>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</si>
  <si>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</si>
  <si>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</si>
  <si>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</si>
  <si>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</si>
  <si>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</si>
  <si>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</si>
  <si>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</si>
  <si>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</si>
  <si>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</si>
  <si>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</si>
  <si>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</si>
  <si>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</si>
  <si>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</si>
  <si>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</si>
  <si>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</si>
  <si>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</si>
  <si>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</si>
  <si>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</si>
  <si>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</si>
  <si>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</si>
  <si>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</si>
  <si>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</si>
  <si>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</si>
  <si>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</si>
  <si>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</si>
  <si>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</si>
  <si>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</si>
  <si>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</si>
  <si>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</si>
  <si>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</si>
  <si>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</si>
  <si>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</si>
  <si>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</si>
  <si>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</si>
  <si>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</si>
  <si>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</si>
  <si>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</si>
  <si>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</si>
  <si>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</si>
  <si>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</si>
  <si>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</si>
  <si>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</si>
  <si>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</si>
  <si>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</si>
  <si>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</si>
  <si>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</si>
  <si>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</si>
  <si>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</si>
  <si>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</si>
  <si>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</si>
  <si>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</si>
  <si>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</si>
  <si>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</si>
  <si>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</si>
  <si>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</si>
  <si>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</si>
  <si>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</si>
  <si>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</si>
  <si>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</si>
  <si>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</si>
  <si>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</si>
  <si>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</si>
  <si>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</si>
  <si>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</si>
  <si>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</si>
  <si>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</si>
  <si>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</si>
  <si>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</si>
  <si>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</si>
  <si>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</si>
  <si>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</si>
  <si>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</si>
  <si>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</si>
  <si>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</si>
  <si>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</si>
  <si>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</si>
  <si>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</si>
  <si>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</si>
  <si>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</si>
  <si>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</si>
  <si>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</si>
  <si>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</si>
  <si>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</si>
  <si>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</si>
  <si>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</si>
  <si>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</si>
  <si>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</si>
  <si>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</si>
  <si>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</si>
  <si>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</si>
  <si>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</si>
  <si>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</si>
  <si>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</si>
  <si>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</si>
  <si>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</si>
  <si>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</si>
  <si>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</si>
  <si>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</si>
  <si>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</si>
  <si>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</si>
  <si>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</si>
  <si>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</si>
  <si>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</si>
  <si>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</si>
  <si>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</si>
  <si>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</si>
  <si>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</si>
  <si>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</si>
  <si>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</si>
  <si>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</si>
  <si>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</si>
  <si>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</si>
  <si>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</si>
  <si>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</si>
  <si>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</si>
  <si>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</si>
  <si>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</si>
  <si>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</si>
  <si>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</si>
  <si>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</si>
  <si>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</si>
  <si>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</si>
  <si>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</si>
  <si>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</si>
  <si>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</si>
  <si>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</si>
  <si>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</si>
  <si>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</si>
  <si>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</si>
  <si>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</si>
  <si>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</si>
  <si>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</si>
  <si>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</si>
  <si>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</si>
  <si>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</si>
  <si>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</si>
  <si>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</si>
  <si>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</si>
  <si>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</si>
  <si>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</si>
  <si>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</si>
  <si>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</si>
  <si>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</si>
  <si>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</si>
  <si>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</si>
  <si>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</si>
  <si>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</si>
  <si>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</si>
  <si>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</si>
  <si>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</si>
  <si>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</si>
  <si>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</si>
  <si>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</si>
  <si>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</si>
  <si>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</si>
  <si>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</si>
  <si>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</si>
  <si>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</si>
  <si>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</si>
  <si>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</si>
  <si>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</si>
  <si>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</si>
  <si>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</si>
  <si>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</si>
  <si>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</si>
  <si>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</si>
  <si>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</si>
  <si>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</si>
  <si>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</si>
  <si>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</si>
  <si>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</si>
  <si>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</si>
  <si>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</si>
  <si>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</si>
  <si>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</si>
  <si>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</si>
  <si>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</si>
  <si>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</si>
  <si>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</si>
  <si>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</si>
  <si>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</si>
  <si>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</si>
  <si>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</si>
  <si>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</si>
  <si>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</si>
  <si>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</si>
  <si>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</si>
  <si>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</si>
  <si>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</si>
  <si>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</si>
  <si>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</si>
  <si>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</si>
  <si>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</si>
  <si>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</si>
  <si>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</si>
  <si>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</si>
  <si>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</si>
  <si>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</si>
  <si>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</si>
  <si>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</si>
  <si>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</si>
  <si>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</si>
  <si>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</si>
  <si>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</si>
  <si>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</si>
  <si>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</si>
  <si>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</si>
  <si>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</si>
  <si>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</si>
  <si>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</si>
  <si>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</si>
  <si>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</si>
  <si>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</si>
  <si>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</si>
  <si>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</si>
  <si>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</si>
  <si>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</si>
  <si>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</si>
  <si>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</si>
  <si>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</si>
  <si>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</si>
  <si>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</si>
  <si>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</si>
  <si>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</si>
  <si>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</si>
  <si>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</si>
  <si>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</si>
  <si>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</si>
  <si>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</si>
  <si>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</si>
  <si>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</si>
  <si>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</si>
  <si>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</si>
  <si>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</si>
  <si>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</si>
  <si>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</si>
  <si>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</si>
  <si>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</si>
  <si>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</si>
  <si>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</si>
  <si>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</si>
  <si>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</si>
  <si>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</si>
  <si>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</si>
  <si>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</si>
  <si>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</si>
  <si>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</si>
  <si>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</si>
  <si>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</si>
  <si>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</si>
  <si>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</si>
  <si>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</si>
  <si>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</si>
  <si>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</si>
  <si>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</si>
  <si>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</si>
  <si>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</si>
  <si>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</si>
  <si>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</si>
  <si>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</si>
  <si>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</si>
  <si>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</si>
  <si>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</si>
  <si>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</si>
  <si>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</si>
  <si>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</si>
  <si>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</si>
  <si>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</si>
  <si>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</si>
  <si>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</si>
  <si>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</si>
  <si>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</si>
  <si>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</si>
  <si>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</si>
  <si>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</si>
  <si>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</si>
  <si>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</si>
  <si>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</si>
  <si>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</si>
  <si>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</si>
  <si>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</si>
  <si>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</si>
  <si>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</si>
  <si>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</si>
  <si>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</si>
  <si>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</si>
  <si>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</si>
  <si>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</si>
  <si>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</si>
  <si>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</si>
  <si>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</si>
  <si>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</si>
  <si>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</si>
  <si>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</si>
  <si>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</si>
  <si>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</si>
  <si>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</si>
  <si>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</si>
  <si>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</si>
  <si>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</si>
  <si>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</si>
  <si>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</si>
  <si>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</si>
  <si>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</si>
  <si>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</si>
  <si>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</si>
  <si>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</si>
  <si>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</si>
  <si>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</si>
  <si>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</si>
  <si>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</si>
  <si>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</si>
  <si>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</si>
  <si>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</si>
  <si>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</si>
  <si>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</si>
  <si>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</si>
  <si>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</si>
  <si>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</si>
  <si>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</si>
  <si>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</si>
  <si>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</si>
  <si>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</si>
  <si>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</si>
  <si>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</si>
  <si>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</si>
  <si>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</si>
  <si>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</si>
  <si>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</si>
  <si>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</si>
  <si>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</si>
  <si>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</si>
  <si>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</si>
  <si>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</si>
  <si>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</si>
  <si>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</si>
  <si>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</si>
  <si>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</si>
  <si>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</si>
  <si>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</si>
  <si>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</si>
  <si>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</si>
  <si>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</si>
  <si>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</si>
  <si>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</si>
  <si>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</si>
  <si>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</si>
  <si>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</si>
  <si>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</si>
  <si>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</si>
  <si>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</si>
  <si>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</si>
  <si>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</si>
  <si>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</si>
  <si>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</si>
  <si>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</si>
  <si>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</si>
  <si>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</si>
  <si>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</si>
  <si>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</si>
  <si>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</si>
  <si>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</si>
  <si>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</si>
  <si>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</si>
  <si>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</si>
  <si>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</si>
  <si>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</si>
  <si>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</si>
  <si>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</si>
  <si>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</si>
  <si>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</si>
  <si>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</si>
  <si>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</si>
  <si>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</si>
  <si>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</si>
  <si>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</si>
  <si>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</si>
  <si>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</si>
  <si>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</si>
  <si>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</si>
  <si>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</si>
  <si>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</si>
  <si>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</si>
  <si>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</si>
  <si>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</si>
  <si>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</si>
  <si>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</si>
  <si>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</si>
  <si>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</si>
  <si>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</si>
  <si>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</si>
  <si>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</si>
  <si>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</si>
  <si>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</si>
  <si>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</si>
  <si>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</si>
  <si>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</si>
  <si>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</si>
  <si>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</si>
  <si>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</si>
  <si>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</si>
  <si>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</si>
  <si>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</si>
  <si>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</si>
  <si>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</si>
  <si>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</si>
  <si>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</si>
  <si>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</si>
  <si>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</si>
  <si>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</si>
  <si>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</si>
  <si>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</si>
  <si>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</si>
  <si>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</si>
  <si>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</si>
  <si>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</si>
  <si>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</si>
  <si>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</si>
  <si>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</si>
  <si>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</si>
  <si>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</si>
  <si>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</si>
  <si>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</si>
  <si>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</si>
  <si>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</si>
  <si>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</si>
  <si>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</si>
  <si>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</si>
  <si>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</si>
  <si>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</si>
  <si>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</si>
  <si>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</si>
  <si>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</si>
  <si>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</si>
  <si>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</si>
  <si>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</si>
  <si>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</si>
  <si>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</si>
  <si>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</si>
  <si>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</si>
  <si>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</si>
  <si>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</si>
  <si>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</si>
  <si>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</si>
  <si>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</si>
  <si>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</si>
  <si>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</si>
  <si>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</si>
  <si>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</si>
  <si>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</si>
  <si>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</si>
  <si>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</si>
  <si>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</si>
  <si>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</si>
  <si>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</si>
  <si>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</si>
  <si>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</si>
  <si>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</si>
  <si>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</si>
  <si>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</si>
  <si>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</si>
  <si>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</si>
  <si>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</si>
  <si>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</si>
  <si>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</si>
  <si>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</si>
  <si>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</si>
  <si>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</si>
  <si>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</si>
  <si>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</si>
  <si>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</si>
  <si>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</si>
  <si>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</si>
  <si>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</si>
  <si>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</si>
  <si>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</si>
  <si>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</si>
  <si>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</si>
  <si>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</si>
  <si>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</si>
  <si>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</si>
  <si>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</si>
  <si>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</si>
  <si>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</si>
  <si>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</si>
  <si>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</si>
  <si>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</si>
  <si>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</si>
  <si>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</si>
  <si>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</si>
  <si>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</si>
  <si>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</si>
  <si>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</si>
  <si>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</si>
  <si>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</si>
  <si>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</si>
  <si>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</si>
  <si>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</si>
  <si>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</si>
  <si>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</si>
  <si>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</si>
  <si>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</si>
  <si>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</si>
  <si>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</si>
  <si>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</si>
  <si>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</si>
  <si>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</si>
  <si>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</si>
  <si>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</si>
  <si>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</si>
  <si>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</si>
  <si>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</si>
  <si>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</si>
  <si>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</si>
  <si>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</si>
  <si>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</si>
  <si>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</si>
  <si>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</si>
  <si>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</si>
  <si>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</si>
  <si>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</si>
  <si>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</si>
  <si>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</si>
  <si>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</si>
  <si>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</si>
  <si>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</si>
  <si>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</si>
  <si>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</si>
  <si>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</si>
  <si>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</si>
  <si>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</si>
  <si>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</si>
  <si>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</si>
  <si>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</si>
  <si>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</si>
  <si>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</si>
  <si>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</si>
  <si>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</si>
  <si>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</si>
  <si>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</si>
  <si>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</si>
  <si>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</si>
  <si>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</si>
  <si>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</si>
  <si>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</si>
  <si>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</si>
  <si>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</si>
  <si>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</si>
  <si>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</si>
  <si>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</si>
  <si>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</si>
  <si>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</si>
  <si>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</si>
  <si>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</si>
  <si>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</si>
  <si>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</si>
  <si>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</si>
  <si>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</si>
  <si>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</si>
  <si>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</si>
  <si>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</si>
  <si>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</si>
  <si>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</si>
  <si>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</si>
  <si>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</si>
  <si>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</si>
  <si>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</si>
  <si>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</si>
  <si>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</si>
  <si>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</si>
  <si>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</si>
  <si>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</si>
  <si>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</si>
  <si>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</si>
  <si>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</si>
  <si>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</si>
  <si>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</si>
  <si>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</si>
  <si>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</si>
  <si>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</si>
  <si>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</si>
  <si>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</si>
  <si>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</si>
  <si>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</si>
  <si>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</si>
  <si>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</si>
  <si>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</si>
  <si>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</si>
  <si>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</si>
  <si>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</si>
  <si>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</si>
  <si>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</si>
  <si>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</si>
  <si>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</si>
  <si>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</si>
  <si>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</si>
  <si>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</si>
  <si>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</si>
  <si>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</si>
  <si>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</si>
  <si>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</si>
  <si>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</si>
  <si>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</si>
  <si>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</si>
  <si>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</si>
  <si>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</si>
  <si>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</si>
  <si>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</si>
  <si>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</si>
  <si>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</si>
  <si>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</si>
  <si>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</si>
  <si>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</si>
  <si>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</si>
  <si>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</si>
  <si>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</si>
  <si>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</si>
  <si>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</si>
  <si>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</si>
  <si>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</si>
  <si>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</si>
  <si>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</si>
  <si>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</si>
  <si>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</si>
  <si>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</si>
  <si>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</si>
  <si>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</si>
  <si>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</si>
  <si>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</si>
  <si>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</si>
  <si>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</si>
  <si>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</si>
  <si>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</si>
  <si>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</si>
  <si>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</si>
  <si>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</si>
  <si>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</si>
  <si>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</si>
  <si>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</si>
  <si>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</si>
  <si>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</si>
  <si>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</si>
  <si>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</si>
  <si>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</si>
  <si>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</si>
  <si>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</si>
  <si>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</si>
  <si>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</si>
  <si>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</si>
  <si>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</si>
  <si>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</si>
  <si>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</si>
  <si>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</si>
  <si>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</si>
  <si>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</si>
  <si>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</si>
  <si>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</si>
  <si>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</si>
  <si>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</si>
  <si>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</si>
  <si>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</si>
  <si>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</si>
  <si>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</si>
  <si>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</si>
  <si>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</si>
  <si>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</si>
  <si>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</si>
  <si>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</si>
  <si>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</si>
  <si>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</si>
  <si>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</si>
  <si>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</si>
  <si>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</si>
  <si>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</si>
  <si>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</si>
  <si>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</si>
  <si>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</si>
  <si>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</si>
  <si>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</si>
  <si>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</si>
  <si>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</si>
  <si>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</si>
  <si>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</si>
  <si>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</si>
  <si>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</si>
  <si>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</si>
  <si>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</si>
  <si>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</si>
  <si>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</si>
  <si>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</si>
  <si>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</si>
  <si>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</si>
  <si>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</si>
  <si>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</si>
  <si>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</si>
  <si>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</si>
  <si>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</si>
  <si>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</si>
  <si>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</si>
  <si>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</si>
  <si>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</si>
  <si>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</si>
  <si>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</si>
  <si>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</si>
  <si>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</si>
  <si>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</si>
  <si>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</si>
  <si>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</si>
  <si>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</si>
  <si>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</si>
  <si>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</si>
  <si>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</si>
  <si>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</si>
  <si>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</si>
  <si>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</si>
  <si>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</si>
  <si>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</si>
  <si>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</si>
  <si>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</si>
  <si>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</si>
  <si>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</si>
  <si>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</si>
  <si>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</si>
  <si>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</si>
  <si>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</si>
  <si>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</si>
  <si>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</si>
  <si>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</si>
  <si>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</si>
  <si>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</si>
  <si>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</si>
  <si>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</si>
  <si>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</si>
  <si>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</si>
  <si>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</si>
  <si>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</si>
  <si>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</si>
  <si>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</si>
  <si>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</si>
  <si>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</si>
  <si>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</si>
  <si>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</si>
  <si>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</si>
  <si>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</si>
  <si>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</si>
  <si>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</si>
  <si>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</si>
  <si>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</si>
  <si>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</si>
  <si>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</si>
  <si>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</si>
  <si>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</si>
  <si>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</si>
  <si>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</si>
  <si>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</si>
  <si>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</si>
  <si>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</si>
  <si>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</si>
  <si>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</si>
  <si>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</si>
  <si>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</si>
  <si>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</si>
  <si>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</si>
  <si>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</si>
  <si>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</si>
  <si>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</si>
  <si>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</si>
  <si>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</si>
  <si>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</si>
  <si>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</si>
  <si>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</si>
  <si>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</si>
  <si>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</si>
  <si>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</si>
  <si>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</si>
  <si>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</si>
  <si>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</si>
  <si>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</si>
  <si>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</si>
  <si>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</si>
  <si>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</si>
  <si>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</si>
  <si>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</si>
  <si>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</si>
  <si>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</si>
  <si>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</si>
  <si>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</si>
  <si>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</si>
  <si>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</si>
  <si>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</si>
  <si>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</si>
  <si>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</si>
  <si>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</si>
  <si>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</si>
  <si>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</si>
  <si>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</si>
  <si>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</si>
  <si>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</si>
  <si>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</si>
  <si>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</si>
  <si>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</si>
  <si>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</si>
  <si>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</si>
  <si>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</si>
  <si>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</si>
  <si>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</si>
  <si>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</si>
  <si>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</si>
  <si>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</si>
  <si>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</si>
  <si>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</si>
  <si>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</si>
  <si>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</si>
  <si>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</si>
  <si>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</si>
  <si>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</si>
  <si>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</si>
  <si>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</si>
  <si>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</si>
  <si>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</si>
  <si>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</si>
  <si>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</si>
  <si>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</si>
  <si>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</si>
  <si>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</si>
  <si>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</si>
  <si>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</si>
  <si>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</si>
  <si>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</si>
  <si>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</si>
  <si>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</si>
  <si>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</si>
  <si>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</si>
  <si>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</si>
  <si>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</si>
  <si>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</si>
  <si>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</si>
  <si>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</si>
  <si>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</si>
  <si>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</si>
  <si>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</si>
  <si>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</si>
  <si>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</si>
  <si>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</si>
  <si>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</si>
  <si>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</si>
  <si>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</si>
  <si>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</si>
  <si>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</si>
  <si>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</si>
  <si>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</si>
  <si>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</si>
  <si>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</si>
  <si>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</si>
  <si>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</si>
  <si>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</si>
  <si>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</si>
  <si>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</si>
  <si>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</si>
  <si>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</si>
  <si>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</si>
  <si>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</si>
  <si>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</si>
  <si>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</si>
  <si>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</si>
  <si>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</si>
  <si>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</si>
  <si>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</si>
  <si>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</si>
  <si>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</si>
  <si>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</si>
  <si>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</si>
  <si>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</si>
  <si>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</si>
  <si>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</si>
  <si>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</si>
  <si>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</si>
  <si>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</si>
  <si>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</si>
  <si>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</si>
  <si>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</si>
  <si>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</si>
  <si>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</si>
  <si>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</si>
  <si>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</si>
  <si>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</si>
  <si>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</si>
  <si>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</si>
  <si>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</si>
  <si>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</si>
  <si>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</si>
  <si>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</si>
  <si>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</si>
  <si>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</si>
  <si>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</si>
  <si>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</si>
  <si>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</si>
  <si>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</si>
  <si>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</si>
  <si>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</si>
  <si>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</si>
  <si>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</si>
  <si>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</si>
  <si>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</si>
  <si>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</si>
  <si>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</si>
  <si>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</si>
  <si>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</si>
  <si>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</si>
  <si>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</si>
  <si>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</si>
  <si>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</si>
  <si>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</si>
  <si>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</si>
  <si>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</si>
  <si>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</si>
  <si>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</si>
  <si>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</si>
  <si>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</si>
  <si>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</si>
  <si>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</si>
  <si>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</si>
  <si>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</si>
  <si>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</si>
  <si>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</si>
  <si>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</si>
  <si>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</si>
  <si>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</si>
  <si>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</si>
  <si>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</si>
  <si>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</si>
  <si>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</si>
  <si>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</si>
  <si>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</si>
  <si>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</si>
  <si>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</si>
  <si>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</si>
  <si>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</si>
  <si>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</si>
  <si>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</si>
  <si>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</si>
  <si>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</si>
  <si>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</si>
  <si>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</si>
  <si>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</si>
  <si>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</si>
  <si>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</si>
  <si>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</si>
  <si>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</si>
  <si>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</si>
  <si>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</si>
  <si>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</si>
  <si>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</si>
  <si>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</si>
  <si>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</si>
  <si>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</si>
  <si>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</si>
  <si>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</si>
  <si>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</si>
  <si>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</si>
  <si>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</si>
  <si>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</si>
  <si>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</si>
  <si>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</si>
  <si>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</si>
  <si>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</si>
  <si>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</si>
  <si>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</si>
  <si>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</si>
  <si>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</si>
  <si>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</si>
  <si>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</si>
  <si>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</si>
  <si>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</si>
  <si>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</si>
  <si>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</si>
  <si>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</si>
  <si>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</si>
  <si>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</si>
  <si>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</si>
  <si>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</si>
  <si>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</si>
  <si>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</si>
  <si>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</si>
  <si>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</si>
  <si>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</si>
  <si>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</si>
  <si>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</si>
  <si>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</si>
  <si>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</si>
  <si>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</si>
  <si>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</si>
  <si>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</si>
  <si>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</si>
  <si>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</si>
  <si>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</si>
  <si>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</si>
  <si>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</si>
  <si>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</si>
  <si>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</si>
  <si>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</si>
  <si>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</si>
  <si>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</si>
  <si>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</si>
  <si>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</si>
  <si>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</si>
  <si>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</si>
  <si>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</si>
  <si>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</si>
  <si>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</si>
  <si>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</si>
  <si>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</si>
  <si>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</si>
  <si>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</si>
  <si>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</si>
  <si>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</si>
  <si>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</si>
  <si>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</si>
  <si>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</si>
  <si>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</si>
  <si>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</si>
  <si>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</si>
  <si>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</si>
  <si>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</si>
  <si>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</si>
  <si>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</si>
  <si>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</si>
  <si>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</si>
  <si>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</si>
  <si>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</si>
  <si>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</si>
  <si>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</si>
  <si>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</si>
  <si>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</si>
  <si>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</si>
  <si>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</si>
  <si>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</si>
  <si>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</si>
  <si>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</si>
  <si>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</si>
  <si>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</si>
  <si>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</si>
  <si>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</si>
  <si>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</si>
  <si>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</si>
  <si>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</si>
  <si>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</si>
  <si>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</si>
  <si>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</si>
  <si>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</si>
  <si>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</si>
  <si>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</si>
  <si>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</si>
  <si>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</si>
  <si>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</si>
  <si>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</si>
  <si>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</si>
  <si>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</si>
  <si>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</si>
  <si>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</si>
  <si>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</si>
  <si>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</si>
  <si>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</si>
  <si>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</si>
  <si>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</si>
  <si>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</si>
  <si>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</si>
  <si>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</si>
  <si>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</si>
  <si>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</si>
  <si>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</si>
  <si>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</si>
  <si>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</si>
  <si>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</si>
  <si>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</si>
  <si>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</si>
  <si>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</si>
  <si>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</si>
  <si>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</si>
  <si>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</si>
  <si>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</si>
  <si>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</si>
  <si>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</si>
  <si>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</si>
  <si>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</si>
  <si>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</si>
  <si>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</si>
  <si>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</si>
  <si>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</si>
  <si>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</si>
  <si>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</si>
  <si>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</si>
  <si>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</si>
  <si>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</si>
  <si>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</si>
  <si>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</si>
  <si>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</si>
  <si>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</si>
  <si>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</si>
  <si>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</si>
  <si>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</si>
  <si>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</si>
  <si>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</si>
  <si>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</si>
  <si>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</si>
  <si>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</si>
  <si>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</si>
  <si>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</si>
  <si>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</si>
  <si>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</si>
  <si>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</si>
  <si>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</si>
  <si>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</si>
  <si>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</si>
  <si>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</si>
  <si>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</si>
  <si>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</si>
  <si>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</si>
  <si>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</si>
  <si>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</si>
  <si>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</si>
  <si>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</si>
  <si>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</si>
  <si>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</si>
  <si>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</si>
  <si>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</si>
  <si>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</si>
  <si>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</si>
  <si>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</si>
  <si>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</si>
  <si>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</si>
  <si>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</si>
  <si>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</si>
  <si>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</si>
  <si>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</si>
  <si>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</si>
  <si>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</si>
  <si>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</si>
  <si>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</si>
  <si>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</si>
  <si>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</si>
  <si>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</si>
  <si>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</si>
  <si>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</si>
  <si>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</si>
  <si>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</si>
  <si>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</si>
  <si>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</si>
  <si>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</si>
  <si>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</si>
  <si>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</si>
  <si>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</si>
  <si>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</si>
  <si>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</si>
  <si>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</si>
  <si>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</si>
  <si>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</si>
  <si>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</si>
  <si>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</si>
  <si>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</si>
  <si>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</si>
  <si>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</si>
  <si>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</si>
  <si>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</si>
  <si>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</si>
  <si>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</si>
  <si>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</si>
  <si>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</si>
  <si>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</si>
  <si>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</si>
  <si>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</si>
  <si>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</si>
  <si>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</si>
  <si>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</si>
  <si>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</si>
  <si>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</si>
  <si>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</si>
  <si>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</si>
  <si>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</si>
  <si>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</si>
  <si>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</si>
  <si>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</si>
  <si>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</si>
  <si>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</si>
  <si>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</si>
  <si>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</si>
  <si>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</si>
  <si>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</si>
  <si>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</si>
  <si>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</si>
  <si>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</si>
  <si>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</si>
  <si>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</si>
  <si>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</si>
  <si>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</si>
  <si>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</si>
  <si>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</si>
  <si>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</si>
  <si>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</si>
  <si>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</si>
  <si>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</si>
  <si>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</si>
  <si>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</si>
  <si>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</si>
  <si>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</si>
  <si>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</si>
  <si>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</si>
  <si>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</si>
  <si>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</si>
  <si>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</si>
  <si>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</si>
  <si>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</si>
  <si>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</si>
  <si>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</si>
  <si>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</si>
  <si>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</si>
  <si>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</si>
  <si>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</si>
  <si>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</si>
  <si>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</si>
  <si>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</si>
  <si>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</si>
  <si>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</si>
  <si>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</si>
  <si>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</si>
  <si>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</si>
  <si>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</si>
  <si>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</si>
  <si>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</si>
  <si>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</si>
  <si>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</si>
  <si>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</si>
  <si>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</si>
  <si>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</si>
  <si>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</si>
  <si>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</si>
  <si>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</si>
  <si>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</si>
  <si>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</si>
  <si>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</si>
  <si>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</si>
  <si>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</si>
  <si>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</si>
  <si>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</si>
  <si>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</si>
  <si>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</si>
  <si>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</si>
  <si>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</si>
  <si>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</si>
  <si>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</si>
  <si>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</si>
  <si>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</si>
  <si>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</si>
  <si>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</si>
  <si>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</si>
  <si>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</si>
  <si>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</si>
  <si>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</si>
  <si>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</si>
  <si>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</si>
  <si>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</si>
  <si>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</si>
  <si>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</si>
  <si>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</si>
  <si>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</si>
  <si>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</si>
  <si>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</si>
  <si>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</si>
  <si>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</si>
  <si>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</si>
  <si>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</si>
  <si>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</si>
  <si>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</si>
  <si>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</si>
  <si>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</si>
  <si>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</si>
  <si>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</si>
  <si>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</si>
  <si>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</si>
  <si>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</si>
  <si>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</si>
  <si>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</si>
  <si>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</si>
  <si>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</si>
  <si>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</si>
  <si>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</si>
  <si>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</si>
  <si>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</si>
  <si>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</si>
  <si>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</si>
  <si>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</si>
  <si>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</si>
  <si>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</si>
  <si>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</si>
  <si>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</si>
  <si>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</si>
  <si>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</si>
  <si>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</si>
  <si>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</si>
  <si>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</si>
  <si>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</si>
  <si>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</si>
  <si>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</si>
  <si>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</si>
  <si>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</si>
  <si>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</si>
  <si>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</si>
  <si>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</si>
  <si>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</si>
  <si>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</si>
  <si>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</si>
  <si>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</si>
  <si>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</si>
  <si>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</si>
  <si>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</si>
  <si>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</si>
  <si>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</si>
  <si>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</si>
  <si>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</si>
  <si>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</si>
  <si>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</si>
  <si>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</si>
  <si>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</si>
  <si>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</si>
  <si>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</si>
  <si>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</si>
  <si>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</si>
  <si>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</si>
  <si>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</si>
  <si>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</si>
  <si>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</si>
  <si>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</si>
  <si>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</si>
  <si>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</si>
  <si>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</si>
  <si>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</si>
  <si>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</si>
  <si>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</si>
  <si>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</si>
  <si>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</si>
  <si>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</si>
  <si>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</si>
  <si>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</si>
  <si>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</si>
  <si>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</si>
  <si>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</si>
  <si>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</si>
  <si>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</si>
  <si>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</si>
  <si>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</si>
  <si>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</si>
  <si>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</si>
  <si>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</si>
  <si>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</si>
  <si>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</si>
  <si>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</si>
  <si>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</si>
  <si>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</si>
  <si>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</si>
  <si>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</si>
  <si>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</si>
  <si>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</si>
  <si>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</si>
  <si>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</si>
  <si>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</si>
  <si>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</si>
  <si>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</si>
  <si>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</si>
  <si>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</si>
  <si>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</si>
  <si>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</si>
  <si>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</si>
  <si>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</si>
  <si>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</si>
  <si>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</si>
  <si>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</si>
  <si>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</si>
  <si>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</si>
  <si>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</si>
  <si>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</si>
  <si>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</si>
  <si>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</si>
  <si>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</si>
  <si>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</si>
  <si>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</si>
  <si>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</si>
  <si>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</si>
  <si>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</si>
  <si>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</si>
  <si>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</si>
  <si>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</si>
  <si>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</si>
  <si>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</si>
  <si>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</si>
  <si>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</si>
  <si>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</si>
  <si>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</si>
  <si>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</si>
  <si>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</si>
  <si>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</si>
  <si>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</si>
  <si>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</si>
  <si>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</si>
  <si>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</si>
  <si>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</si>
  <si>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</si>
  <si>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</si>
  <si>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</si>
  <si>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</si>
  <si>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</si>
  <si>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</si>
  <si>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</si>
  <si>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</si>
  <si>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</si>
  <si>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</si>
  <si>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</si>
  <si>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</si>
  <si>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</si>
  <si>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</si>
  <si>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</si>
  <si>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</si>
  <si>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</si>
  <si>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</si>
  <si>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</si>
  <si>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</si>
  <si>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</si>
  <si>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</si>
  <si>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</si>
  <si>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</si>
  <si>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</si>
  <si>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</si>
  <si>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</si>
  <si>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</si>
  <si>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</si>
  <si>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</si>
  <si>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</si>
  <si>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</si>
  <si>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</si>
  <si>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</si>
  <si>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</si>
  <si>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</si>
  <si>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</si>
  <si>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</si>
  <si>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</si>
  <si>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</si>
  <si>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</si>
  <si>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</si>
  <si>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</si>
  <si>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</si>
  <si>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</si>
  <si>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</si>
  <si>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</si>
  <si>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</si>
  <si>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</si>
  <si>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</si>
  <si>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</si>
  <si>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</si>
  <si>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</si>
  <si>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</si>
  <si>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</si>
  <si>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</si>
  <si>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</si>
  <si>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</si>
  <si>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</si>
  <si>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</si>
  <si>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</si>
  <si>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</si>
  <si>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</si>
  <si>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</si>
  <si>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</si>
  <si>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</si>
  <si>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</si>
  <si>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</si>
  <si>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</si>
  <si>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</si>
  <si>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</si>
  <si>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</si>
  <si>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</si>
  <si>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</si>
  <si>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</si>
  <si>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</si>
  <si>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</si>
  <si>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</si>
  <si>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</si>
  <si>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</si>
  <si>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</si>
  <si>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</si>
  <si>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</si>
  <si>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</si>
  <si>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</si>
  <si>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</si>
  <si>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</si>
  <si>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</si>
  <si>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</si>
  <si>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</si>
  <si>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</si>
  <si>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</si>
  <si>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</si>
  <si>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</si>
  <si>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</si>
  <si>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</si>
  <si>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</si>
  <si>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</si>
  <si>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</si>
  <si>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</si>
  <si>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</si>
  <si>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</si>
  <si>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</si>
  <si>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</si>
  <si>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</si>
  <si>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</si>
  <si>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</si>
  <si>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</si>
  <si>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</si>
  <si>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</si>
  <si>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</si>
  <si>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</si>
  <si>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</si>
  <si>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</si>
  <si>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</si>
  <si>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</si>
  <si>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</si>
  <si>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</si>
  <si>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</si>
  <si>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</si>
  <si>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</si>
  <si>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</si>
  <si>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</si>
  <si>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</si>
  <si>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</si>
  <si>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</si>
  <si>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</si>
  <si>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</si>
  <si>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</si>
  <si>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</si>
  <si>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</si>
  <si>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</si>
  <si>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</si>
  <si>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</si>
  <si>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</si>
  <si>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</si>
  <si>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</si>
  <si>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</si>
  <si>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</si>
  <si>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</si>
  <si>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</si>
  <si>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</si>
  <si>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</si>
  <si>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</si>
  <si>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</si>
  <si>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</si>
  <si>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</si>
  <si>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</si>
  <si>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</si>
  <si>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</si>
  <si>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</si>
  <si>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</si>
  <si>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</si>
  <si>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</si>
  <si>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</si>
  <si>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</si>
  <si>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</si>
  <si>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</si>
  <si>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</si>
  <si>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</si>
  <si>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</si>
  <si>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</si>
  <si>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</si>
  <si>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</si>
  <si>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</si>
  <si>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</si>
  <si>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</si>
  <si>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</si>
  <si>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</si>
  <si>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</si>
  <si>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</si>
  <si>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</si>
  <si>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</si>
  <si>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</si>
  <si>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</si>
  <si>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</si>
  <si>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</si>
  <si>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</si>
  <si>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</si>
  <si>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</si>
  <si>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</si>
  <si>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</si>
  <si>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</si>
  <si>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</si>
  <si>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</si>
  <si>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</si>
  <si>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</si>
  <si>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</si>
  <si>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</si>
  <si>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</si>
  <si>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</si>
  <si>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</si>
  <si>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</si>
  <si>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</si>
  <si>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</si>
  <si>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</si>
  <si>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</si>
  <si>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</si>
  <si>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</si>
  <si>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</si>
  <si>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</si>
  <si>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</si>
  <si>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</si>
  <si>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</si>
  <si>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</si>
  <si>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</si>
  <si>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</si>
  <si>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</si>
  <si>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</si>
  <si>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</si>
  <si>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</si>
  <si>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</si>
  <si>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</si>
  <si>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</si>
  <si>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</si>
  <si>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</si>
  <si>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</si>
  <si>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</si>
  <si>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</si>
  <si>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</si>
  <si>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</si>
  <si>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</si>
  <si>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</si>
  <si>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</si>
  <si>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</si>
  <si>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</si>
  <si>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</si>
  <si>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</si>
  <si>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</si>
  <si>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</si>
  <si>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</si>
  <si>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</si>
  <si>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</si>
  <si>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</si>
  <si>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</si>
  <si>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</si>
  <si>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</si>
  <si>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</si>
  <si>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</si>
  <si>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</si>
  <si>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</si>
  <si>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</si>
  <si>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</si>
  <si>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</si>
  <si>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</si>
  <si>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</si>
  <si>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</si>
  <si>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</si>
  <si>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</si>
  <si>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</si>
  <si>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</si>
  <si>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</si>
  <si>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</si>
  <si>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</si>
  <si>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</si>
  <si>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</si>
  <si>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</si>
  <si>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</si>
  <si>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</si>
  <si>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</si>
  <si>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</si>
  <si>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</si>
  <si>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</si>
  <si>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</si>
  <si>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</si>
  <si>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</si>
  <si>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</si>
  <si>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</si>
  <si>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</si>
  <si>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</si>
  <si>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</si>
  <si>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</si>
  <si>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</si>
  <si>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</si>
  <si>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</si>
  <si>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</si>
  <si>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</si>
  <si>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</si>
  <si>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</si>
  <si>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</si>
  <si>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</si>
  <si>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</si>
  <si>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</si>
  <si>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</si>
  <si>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</si>
  <si>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</si>
  <si>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</si>
  <si>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</si>
  <si>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</si>
  <si>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</si>
  <si>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</si>
  <si>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</si>
  <si>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</si>
  <si>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</si>
  <si>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</si>
  <si>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</si>
  <si>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</si>
  <si>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</si>
  <si>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</si>
  <si>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</si>
  <si>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</si>
  <si>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</si>
  <si>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</si>
  <si>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</si>
  <si>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</si>
  <si>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</si>
  <si>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</si>
  <si>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</si>
  <si>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</si>
  <si>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</si>
  <si>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</si>
  <si>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</si>
  <si>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</si>
  <si>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</si>
  <si>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</si>
  <si>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</si>
  <si>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</si>
  <si>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</si>
  <si>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</si>
  <si>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</si>
  <si>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</si>
  <si>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</si>
  <si>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</si>
  <si>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</si>
  <si>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</si>
  <si>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</si>
  <si>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</si>
  <si>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</si>
  <si>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</si>
  <si>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</si>
  <si>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</si>
  <si>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</si>
  <si>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</si>
  <si>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</si>
  <si>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</si>
  <si>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</si>
  <si>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</si>
  <si>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</si>
  <si>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</si>
  <si>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</si>
  <si>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</si>
  <si>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</si>
  <si>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</si>
  <si>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</si>
  <si>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</si>
  <si>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</si>
  <si>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</si>
  <si>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</si>
  <si>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</si>
  <si>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</si>
  <si>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</si>
  <si>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</si>
  <si>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</si>
  <si>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</si>
  <si>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</si>
  <si>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</si>
  <si>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</si>
  <si>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</si>
  <si>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</si>
  <si>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</si>
  <si>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</si>
  <si>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</si>
  <si>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</si>
  <si>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</si>
  <si>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</si>
  <si>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</si>
  <si>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</si>
  <si>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</si>
  <si>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</si>
  <si>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</si>
  <si>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</si>
  <si>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</si>
  <si>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</si>
  <si>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</si>
  <si>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</si>
  <si>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</si>
  <si>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</si>
  <si>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</si>
  <si>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</si>
  <si>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</si>
  <si>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</si>
  <si>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</si>
  <si>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</si>
  <si>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</si>
  <si>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</si>
  <si>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</si>
  <si>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</si>
  <si>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</si>
  <si>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</si>
  <si>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</si>
  <si>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</si>
  <si>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</si>
  <si>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</si>
  <si>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</si>
  <si>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</si>
  <si>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</si>
  <si>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</si>
  <si>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</si>
  <si>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</si>
  <si>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</si>
  <si>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</si>
  <si>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</si>
  <si>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</si>
  <si>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</si>
  <si>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</si>
  <si>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</si>
  <si>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</si>
  <si>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</si>
  <si>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</si>
  <si>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</si>
  <si>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</si>
  <si>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</si>
  <si>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</si>
  <si>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</si>
  <si>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</si>
  <si>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</si>
  <si>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</si>
  <si>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</si>
  <si>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</si>
  <si>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</si>
  <si>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</si>
  <si>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</si>
  <si>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</si>
  <si>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</si>
  <si>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</si>
  <si>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</si>
  <si>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</si>
  <si>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</si>
  <si>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</si>
  <si>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</si>
  <si>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</si>
  <si>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</si>
  <si>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</si>
  <si>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</si>
  <si>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</si>
  <si>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</si>
  <si>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</si>
  <si>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</si>
  <si>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</si>
  <si>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</si>
  <si>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</si>
  <si>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</si>
  <si>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</si>
  <si>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</si>
  <si>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</si>
  <si>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</si>
  <si>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</si>
  <si>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</si>
  <si>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</si>
  <si>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</si>
  <si>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</si>
  <si>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</si>
  <si>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</si>
  <si>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</si>
  <si>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</si>
  <si>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</si>
  <si>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</si>
  <si>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</si>
  <si>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</si>
  <si>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</si>
  <si>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</si>
  <si>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</si>
  <si>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</si>
  <si>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</si>
  <si>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</si>
  <si>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</si>
  <si>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</si>
  <si>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</si>
  <si>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</si>
  <si>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</si>
  <si>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</si>
  <si>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</si>
  <si>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</si>
  <si>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</si>
  <si>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</si>
  <si>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</si>
  <si>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</si>
  <si>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</si>
  <si>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</si>
  <si>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</si>
  <si>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</si>
  <si>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</si>
  <si>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</si>
  <si>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</si>
  <si>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</si>
  <si>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</si>
  <si>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</si>
  <si>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</si>
  <si>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</si>
  <si>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</si>
  <si>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</si>
  <si>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</si>
  <si>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</si>
  <si>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</si>
  <si>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</si>
  <si>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</si>
  <si>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</si>
  <si>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</si>
  <si>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</si>
  <si>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</si>
  <si>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</si>
  <si>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</si>
  <si>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</si>
  <si>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</si>
  <si>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</si>
  <si>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</si>
  <si>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</si>
  <si>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</si>
  <si>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</si>
  <si>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</si>
  <si>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</si>
  <si>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</si>
  <si>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</si>
  <si>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</si>
  <si>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</si>
  <si>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</si>
  <si>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</si>
  <si>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</si>
  <si>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</si>
  <si>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</si>
  <si>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</si>
  <si>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</si>
  <si>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</si>
  <si>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</si>
  <si>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</si>
  <si>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</si>
  <si>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</si>
  <si>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</si>
  <si>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</si>
  <si>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</si>
  <si>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</si>
  <si>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</si>
  <si>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</si>
  <si>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</si>
  <si>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</si>
  <si>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</si>
  <si>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</si>
  <si>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</si>
  <si>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</si>
  <si>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</si>
  <si>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</si>
  <si>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</si>
  <si>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</si>
  <si>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</si>
  <si>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</si>
  <si>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</si>
  <si>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</si>
  <si>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</si>
  <si>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</si>
  <si>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</si>
  <si>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</si>
  <si>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</si>
  <si>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</si>
  <si>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</si>
  <si>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</si>
  <si>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</si>
  <si>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</si>
  <si>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</si>
  <si>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</si>
  <si>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</si>
  <si>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</si>
  <si>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</si>
  <si>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</si>
  <si>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</si>
  <si>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</si>
  <si>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</si>
  <si>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</si>
  <si>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</si>
  <si>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</si>
  <si>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</si>
  <si>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</si>
  <si>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</si>
  <si>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</si>
  <si>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</si>
  <si>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</si>
  <si>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</si>
  <si>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</si>
  <si>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</si>
  <si>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</si>
  <si>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</si>
  <si>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</si>
  <si>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</si>
  <si>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</si>
  <si>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</si>
  <si>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</si>
  <si>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</si>
  <si>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</si>
  <si>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</si>
  <si>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</si>
  <si>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</si>
  <si>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</si>
  <si>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</si>
  <si>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</si>
  <si>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</si>
  <si>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</si>
  <si>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</si>
  <si>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</si>
  <si>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</si>
  <si>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</si>
  <si>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</si>
  <si>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</si>
  <si>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</si>
  <si>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</si>
  <si>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</si>
  <si>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</si>
  <si>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</si>
  <si>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</si>
  <si>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</si>
  <si>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</si>
  <si>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</si>
  <si>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</si>
  <si>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</si>
  <si>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</si>
  <si>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</si>
  <si>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</si>
  <si>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</si>
  <si>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</si>
  <si>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</si>
  <si>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</si>
  <si>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</si>
  <si>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</si>
  <si>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</si>
  <si>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</si>
  <si>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</si>
  <si>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</si>
  <si>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</si>
  <si>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</si>
  <si>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</si>
  <si>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</si>
  <si>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</si>
  <si>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</si>
  <si>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</si>
  <si>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</si>
  <si>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</si>
  <si>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</si>
  <si>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</si>
  <si>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</si>
  <si>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</si>
  <si>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</si>
  <si>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</si>
  <si>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</si>
  <si>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</si>
  <si>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</si>
  <si>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</si>
  <si>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</si>
  <si>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</si>
  <si>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</si>
  <si>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</si>
  <si>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</si>
  <si>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</si>
  <si>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</si>
  <si>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</si>
  <si>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</si>
  <si>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</si>
  <si>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</si>
  <si>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</si>
  <si>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</si>
  <si>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</si>
  <si>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</si>
  <si>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</si>
  <si>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</si>
  <si>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</si>
  <si>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</si>
  <si>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</si>
  <si>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</si>
  <si>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</si>
  <si>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</si>
  <si>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</si>
  <si>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</si>
  <si>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</si>
  <si>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</si>
  <si>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</si>
  <si>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</si>
  <si>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</si>
  <si>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</si>
  <si>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</si>
  <si>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</si>
  <si>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</si>
  <si>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</si>
  <si>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</si>
  <si>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</si>
  <si>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</si>
  <si>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</si>
  <si>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</si>
  <si>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</si>
  <si>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</si>
  <si>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</si>
  <si>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</si>
  <si>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</si>
  <si>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</si>
  <si>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</si>
  <si>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</si>
  <si>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</si>
  <si>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</si>
  <si>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</si>
  <si>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</si>
  <si>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</si>
  <si>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</si>
  <si>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</si>
  <si>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</si>
  <si>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</si>
  <si>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</si>
  <si>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</si>
  <si>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</si>
  <si>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</si>
  <si>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</si>
  <si>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</si>
  <si>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</si>
  <si>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</si>
  <si>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</si>
  <si>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</si>
  <si>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</si>
  <si>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</si>
  <si>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</si>
  <si>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</si>
  <si>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</si>
  <si>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</si>
  <si>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</si>
  <si>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</si>
  <si>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</si>
  <si>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</si>
  <si>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</si>
  <si>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</si>
  <si>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</si>
  <si>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</si>
  <si>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</si>
  <si>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</si>
  <si>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</si>
  <si>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</si>
  <si>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</si>
  <si>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</si>
  <si>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</si>
  <si>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</si>
  <si>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</si>
  <si>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</si>
  <si>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</si>
  <si>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</si>
  <si>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</si>
  <si>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</si>
  <si>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</si>
  <si>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</si>
  <si>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</si>
  <si>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</si>
  <si>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</si>
  <si>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</si>
  <si>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</si>
  <si>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</si>
  <si>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</si>
  <si>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</si>
  <si>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</si>
  <si>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</si>
  <si>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</si>
  <si>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</si>
  <si>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</si>
  <si>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</si>
  <si>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</si>
  <si>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</si>
  <si>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</si>
  <si>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</si>
  <si>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</si>
  <si>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</si>
  <si>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</si>
  <si>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</si>
  <si>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</si>
  <si>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</si>
  <si>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</si>
  <si>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</si>
  <si>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</si>
  <si>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</si>
  <si>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</si>
  <si>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</si>
  <si>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</si>
  <si>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</si>
  <si>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</si>
  <si>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</si>
  <si>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</si>
  <si>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</si>
  <si>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</si>
  <si>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</si>
  <si>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</si>
  <si>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</si>
  <si>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</si>
  <si>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</si>
  <si>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</si>
  <si>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</si>
  <si>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</si>
  <si>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</si>
  <si>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</si>
  <si>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</si>
  <si>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</si>
  <si>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</si>
  <si>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</si>
  <si>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</si>
  <si>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</si>
  <si>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</si>
  <si>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</si>
  <si>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</si>
  <si>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</si>
  <si>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</si>
  <si>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</si>
  <si>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</si>
  <si>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</si>
  <si>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</si>
  <si>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</si>
  <si>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</si>
  <si>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</si>
  <si>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</si>
  <si>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</si>
  <si>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</si>
  <si>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</si>
  <si>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</si>
  <si>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</si>
  <si>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</si>
  <si>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</si>
  <si>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</si>
  <si>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</si>
  <si>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</si>
  <si>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</si>
  <si>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</si>
  <si>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</si>
  <si>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</si>
  <si>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</si>
  <si>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</si>
  <si>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</si>
  <si>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</si>
  <si>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</si>
  <si>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</si>
  <si>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</si>
  <si>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</si>
  <si>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</si>
  <si>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</si>
  <si>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</si>
  <si>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</si>
  <si>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</si>
  <si>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</si>
  <si>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</si>
  <si>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</si>
  <si>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</si>
  <si>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</si>
  <si>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</si>
  <si>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</si>
  <si>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</si>
  <si>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</si>
  <si>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</si>
  <si>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</si>
  <si>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</si>
  <si>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</si>
  <si>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</si>
  <si>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</si>
  <si>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</si>
  <si>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</si>
  <si>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</si>
  <si>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</si>
  <si>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</si>
  <si>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</si>
  <si>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</si>
  <si>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</si>
  <si>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</si>
  <si>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</si>
  <si>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</si>
  <si>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</si>
  <si>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</si>
  <si>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</si>
  <si>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</si>
  <si>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</si>
  <si>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</si>
  <si>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</si>
  <si>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</si>
  <si>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</si>
  <si>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</si>
  <si>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</si>
  <si>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</si>
  <si>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</si>
  <si>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</si>
  <si>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</si>
  <si>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</si>
  <si>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</si>
  <si>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</si>
  <si>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</si>
  <si>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</si>
  <si>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</si>
  <si>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</si>
  <si>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</si>
  <si>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</si>
  <si>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</si>
  <si>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</si>
  <si>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</si>
  <si>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</si>
  <si>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</si>
  <si>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</si>
  <si>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</si>
  <si>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</si>
  <si>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</si>
  <si>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</si>
  <si>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</si>
  <si>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</si>
  <si>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</si>
  <si>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</si>
  <si>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</si>
  <si>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</si>
  <si>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</si>
  <si>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</si>
  <si>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</si>
  <si>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</si>
  <si>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</si>
  <si>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</si>
  <si>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</si>
  <si>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</si>
  <si>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</si>
  <si>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</si>
  <si>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</si>
  <si>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</si>
  <si>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</si>
  <si>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</si>
  <si>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</si>
  <si>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</si>
  <si>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</si>
  <si>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</si>
  <si>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</si>
  <si>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</si>
  <si>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</si>
  <si>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</si>
  <si>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</si>
  <si>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</si>
  <si>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</si>
  <si>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</si>
  <si>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</si>
  <si>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</si>
  <si>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</si>
  <si>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</si>
  <si>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</si>
  <si>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</si>
  <si>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</si>
  <si>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</si>
  <si>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</si>
  <si>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</si>
  <si>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</si>
  <si>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</si>
  <si>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</si>
  <si>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</si>
  <si>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</si>
  <si>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</si>
  <si>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</si>
  <si>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</si>
  <si>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</si>
  <si>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</si>
  <si>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</si>
  <si>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</si>
  <si>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</si>
  <si>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</si>
  <si>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</si>
  <si>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</si>
  <si>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</si>
  <si>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</si>
  <si>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</si>
  <si>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</si>
  <si>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</si>
  <si>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</si>
  <si>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</si>
  <si>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</si>
  <si>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</si>
  <si>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</si>
  <si>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</si>
  <si>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</si>
  <si>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</si>
  <si>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</si>
  <si>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</si>
  <si>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</si>
  <si>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</si>
  <si>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</si>
  <si>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</si>
  <si>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</si>
  <si>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</si>
  <si>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</si>
  <si>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</si>
  <si>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</si>
  <si>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</si>
  <si>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</si>
  <si>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</si>
  <si>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</si>
  <si>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</si>
  <si>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</si>
  <si>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</si>
  <si>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</si>
  <si>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</si>
  <si>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</si>
  <si>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</si>
  <si>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</si>
  <si>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</si>
  <si>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</si>
  <si>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</si>
  <si>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</si>
  <si>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</si>
  <si>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</si>
  <si>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</si>
  <si>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</si>
  <si>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</si>
  <si>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</si>
  <si>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</si>
  <si>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</si>
  <si>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</si>
  <si>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</si>
  <si>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</si>
  <si>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</si>
  <si>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</si>
  <si>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</si>
  <si>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</si>
  <si>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</si>
  <si>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</si>
  <si>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</si>
  <si>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</si>
  <si>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</si>
  <si>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</si>
  <si>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</si>
  <si>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</si>
  <si>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</si>
  <si>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</si>
  <si>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</si>
  <si>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</si>
  <si>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</si>
  <si>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</si>
  <si>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</si>
  <si>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</si>
  <si>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</si>
  <si>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</si>
  <si>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</si>
  <si>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</si>
  <si>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</si>
  <si>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</si>
  <si>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</si>
  <si>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</si>
  <si>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</si>
  <si>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</si>
  <si>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</si>
  <si>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</si>
  <si>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</si>
  <si>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</si>
  <si>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</si>
  <si>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</si>
  <si>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</si>
  <si>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</si>
  <si>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</si>
  <si>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</si>
  <si>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</si>
  <si>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</si>
  <si>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</si>
  <si>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</si>
  <si>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</si>
  <si>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</si>
  <si>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</si>
  <si>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</si>
  <si>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</si>
  <si>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</si>
  <si>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</si>
  <si>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</si>
  <si>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</si>
  <si>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</si>
  <si>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</si>
  <si>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</si>
  <si>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</si>
  <si>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</si>
  <si>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</si>
  <si>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</si>
  <si>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</si>
  <si>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</si>
  <si>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</si>
  <si>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</si>
  <si>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</si>
  <si>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</si>
  <si>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</si>
  <si>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</si>
  <si>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</si>
  <si>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</si>
  <si>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</si>
  <si>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</si>
  <si>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</si>
  <si>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</si>
  <si>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</si>
  <si>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</si>
  <si>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</si>
  <si>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</si>
  <si>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</si>
  <si>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</si>
  <si>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</si>
  <si>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</si>
  <si>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</si>
  <si>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</si>
  <si>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</si>
  <si>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</si>
  <si>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</si>
  <si>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</si>
  <si>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</si>
  <si>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</si>
  <si>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</si>
  <si>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</si>
  <si>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</si>
  <si>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</si>
  <si>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</si>
  <si>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</si>
  <si>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</si>
  <si>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</si>
  <si>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</si>
  <si>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</si>
  <si>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</si>
  <si>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</si>
  <si>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</si>
  <si>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</si>
  <si>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</si>
  <si>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</si>
  <si>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</si>
  <si>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</si>
  <si>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</si>
  <si>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</si>
  <si>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</si>
  <si>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</si>
  <si>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</si>
  <si>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</si>
  <si>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</si>
  <si>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</si>
  <si>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</si>
  <si>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</si>
  <si>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</si>
  <si>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</si>
  <si>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</si>
  <si>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</si>
  <si>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</si>
  <si>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</si>
  <si>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</si>
  <si>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</si>
  <si>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</si>
  <si>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</si>
  <si>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</si>
  <si>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</si>
  <si>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</si>
  <si>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</si>
  <si>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</si>
  <si>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</si>
  <si>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</si>
  <si>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</si>
  <si>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</si>
  <si>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</si>
  <si>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</si>
  <si>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</si>
  <si>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</si>
  <si>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</si>
  <si>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</si>
  <si>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</si>
  <si>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</si>
  <si>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</si>
  <si>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</si>
  <si>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</si>
  <si>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</si>
  <si>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</si>
  <si>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</si>
  <si>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</si>
  <si>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</si>
  <si>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</si>
  <si>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</si>
  <si>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</si>
  <si>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</si>
  <si>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</si>
  <si>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</si>
  <si>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</si>
  <si>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</si>
  <si>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</si>
  <si>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</si>
  <si>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</si>
  <si>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</si>
  <si>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</si>
  <si>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</si>
  <si>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</si>
  <si>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</si>
  <si>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</si>
  <si>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</si>
  <si>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</si>
  <si>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</si>
  <si>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</si>
  <si>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</si>
  <si>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</si>
  <si>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</si>
  <si>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</si>
  <si>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</si>
  <si>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</si>
  <si>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</si>
  <si>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</si>
  <si>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</si>
  <si>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</si>
  <si>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</si>
  <si>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</si>
  <si>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</si>
  <si>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</si>
  <si>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</si>
  <si>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</si>
  <si>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</si>
  <si>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</si>
  <si>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</si>
  <si>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</si>
  <si>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</si>
  <si>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</si>
  <si>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</si>
  <si>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</si>
  <si>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</si>
  <si>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</si>
  <si>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</si>
  <si>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</si>
  <si>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</si>
  <si>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</si>
  <si>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</si>
  <si>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</si>
  <si>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</si>
  <si>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</si>
  <si>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</si>
  <si>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</si>
  <si>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</si>
  <si>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</si>
  <si>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</si>
  <si>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</si>
  <si>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</si>
  <si>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</si>
  <si>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</si>
  <si>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</si>
  <si>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</si>
  <si>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</si>
  <si>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</si>
  <si>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</si>
  <si>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</si>
  <si>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</si>
  <si>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</si>
  <si>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</si>
  <si>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</si>
  <si>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</si>
  <si>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</si>
  <si>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</si>
  <si>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</si>
  <si>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</si>
  <si>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</si>
  <si>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</si>
  <si>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</si>
  <si>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</si>
  <si>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</si>
  <si>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</si>
  <si>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</si>
  <si>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</si>
  <si>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</si>
  <si>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</si>
  <si>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</si>
  <si>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</si>
  <si>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</si>
  <si>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</si>
  <si>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</si>
  <si>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</si>
  <si>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</si>
  <si>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</si>
  <si>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</si>
  <si>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</si>
  <si>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</si>
  <si>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</si>
  <si>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</si>
  <si>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</si>
  <si>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</si>
  <si>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</si>
  <si>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</si>
  <si>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</si>
  <si>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</si>
  <si>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</si>
  <si>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</si>
  <si>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</si>
  <si>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</si>
  <si>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</si>
  <si>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</si>
  <si>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</si>
  <si>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</si>
  <si>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</si>
  <si>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</si>
  <si>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</si>
  <si>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</si>
  <si>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</si>
  <si>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</si>
  <si>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</si>
  <si>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</si>
  <si>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</si>
  <si>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</si>
  <si>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</si>
  <si>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</si>
  <si>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</si>
  <si>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</si>
  <si>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</si>
  <si>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</si>
  <si>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</si>
  <si>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</si>
  <si>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</si>
  <si>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</si>
  <si>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</si>
  <si>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</si>
  <si>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</si>
  <si>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</si>
  <si>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</si>
  <si>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</si>
  <si>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</si>
  <si>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</si>
  <si>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</si>
  <si>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</si>
  <si>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</si>
  <si>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</si>
  <si>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</si>
  <si>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</si>
  <si>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</si>
  <si>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</si>
  <si>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</si>
  <si>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</si>
  <si>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</si>
  <si>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</si>
  <si>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</si>
  <si>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</si>
  <si>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</si>
  <si>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</si>
  <si>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</si>
  <si>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</si>
  <si>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</si>
  <si>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</si>
  <si>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</si>
  <si>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</si>
  <si>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</si>
  <si>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</si>
  <si>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</si>
  <si>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</si>
  <si>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</si>
  <si>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</si>
  <si>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</si>
  <si>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</si>
  <si>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</si>
  <si>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</si>
  <si>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</si>
  <si>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</si>
  <si>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</si>
  <si>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</si>
  <si>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</si>
  <si>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</si>
  <si>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</si>
  <si>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</si>
  <si>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</si>
  <si>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</si>
  <si>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</si>
  <si>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</si>
  <si>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</si>
  <si>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</si>
  <si>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</si>
  <si>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</si>
  <si>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</si>
  <si>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</si>
  <si>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</si>
  <si>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</si>
  <si>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</si>
  <si>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</si>
  <si>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</si>
  <si>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</si>
  <si>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</si>
  <si>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</si>
  <si>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</si>
  <si>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</si>
  <si>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</si>
  <si>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</si>
  <si>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</si>
  <si>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</si>
  <si>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</si>
  <si>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</si>
  <si>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</si>
  <si>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</si>
  <si>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</si>
  <si>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</si>
  <si>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</si>
  <si>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</si>
  <si>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</si>
  <si>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</si>
  <si>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</si>
  <si>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</si>
  <si>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</si>
  <si>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</si>
  <si>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</si>
  <si>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</si>
  <si>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</si>
  <si>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</si>
  <si>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</si>
  <si>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</si>
  <si>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</si>
  <si>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</si>
  <si>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</si>
  <si>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</si>
  <si>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</si>
  <si>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</si>
  <si>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</si>
  <si>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</si>
  <si>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</si>
  <si>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</si>
  <si>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</si>
  <si>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</si>
  <si>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</si>
  <si>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</si>
  <si>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</si>
  <si>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</si>
  <si>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</si>
  <si>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</si>
  <si>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</si>
  <si>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</si>
  <si>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</si>
  <si>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</si>
  <si>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</si>
  <si>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</si>
  <si>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</si>
  <si>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</si>
  <si>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</si>
  <si>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</si>
  <si>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</si>
  <si>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</si>
  <si>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</si>
  <si>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</si>
  <si>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</si>
  <si>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</si>
  <si>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</si>
  <si>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</si>
  <si>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</si>
  <si>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</si>
  <si>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</si>
  <si>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</si>
  <si>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</si>
  <si>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</si>
  <si>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</si>
  <si>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</si>
  <si>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</si>
  <si>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</si>
  <si>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</si>
  <si>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</si>
  <si>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</si>
  <si>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</si>
  <si>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</si>
  <si>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</si>
  <si>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</si>
  <si>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</si>
  <si>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</si>
  <si>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</si>
  <si>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</si>
  <si>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</si>
  <si>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</si>
  <si>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</si>
  <si>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</si>
  <si>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</si>
  <si>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</si>
  <si>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</si>
  <si>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</si>
  <si>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</si>
  <si>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</si>
  <si>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</si>
  <si>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</si>
  <si>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</si>
  <si>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</si>
  <si>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</si>
  <si>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</si>
  <si>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</si>
  <si>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</si>
  <si>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</si>
  <si>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</si>
  <si>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</si>
  <si>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</si>
  <si>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</si>
  <si>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</si>
  <si>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</si>
  <si>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</si>
  <si>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</si>
  <si>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</si>
  <si>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</si>
  <si>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</si>
  <si>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</si>
  <si>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</si>
  <si>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</si>
  <si>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</si>
  <si>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</si>
  <si>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</si>
  <si>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</si>
  <si>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</si>
  <si>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</si>
  <si>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</si>
  <si>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</si>
  <si>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</si>
  <si>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</si>
  <si>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</si>
  <si>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</si>
  <si>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</si>
  <si>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</si>
  <si>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</si>
  <si>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</si>
  <si>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</si>
  <si>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</si>
  <si>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</si>
  <si>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</si>
  <si>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</si>
  <si>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</si>
  <si>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</si>
  <si>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</si>
  <si>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</si>
  <si>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</si>
  <si>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</si>
  <si>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</si>
  <si>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</si>
  <si>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</si>
  <si>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</si>
  <si>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</si>
  <si>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</si>
  <si>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</si>
  <si>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</si>
  <si>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</si>
  <si>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</si>
  <si>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</si>
  <si>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</si>
  <si>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</si>
  <si>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</si>
  <si>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</si>
  <si>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</si>
  <si>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</si>
  <si>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</si>
  <si>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</si>
  <si>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</si>
  <si>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</si>
  <si>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</si>
  <si>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</si>
  <si>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</si>
  <si>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</si>
  <si>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</si>
  <si>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</si>
  <si>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</si>
  <si>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</si>
  <si>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</si>
  <si>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</si>
  <si>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</si>
  <si>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</si>
  <si>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</si>
  <si>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</si>
  <si>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</si>
  <si>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</si>
  <si>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</si>
  <si>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</si>
  <si>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</si>
  <si>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</si>
  <si>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</si>
  <si>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</si>
  <si>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</si>
  <si>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</si>
  <si>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</si>
  <si>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</si>
  <si>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</si>
  <si>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</si>
  <si>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</si>
  <si>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</si>
  <si>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</si>
  <si>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</si>
  <si>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</si>
  <si>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</si>
  <si>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</si>
  <si>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</si>
  <si>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</si>
  <si>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</si>
  <si>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</si>
  <si>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</si>
  <si>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</si>
  <si>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</si>
  <si>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</si>
  <si>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</si>
  <si>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</si>
  <si>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</si>
  <si>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</si>
  <si>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</si>
  <si>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</si>
  <si>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</si>
  <si>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</si>
  <si>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</si>
  <si>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</si>
  <si>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</si>
  <si>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</si>
  <si>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</si>
  <si>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</si>
  <si>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</si>
  <si>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</si>
  <si>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</si>
  <si>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</si>
  <si>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</si>
  <si>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</si>
  <si>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</si>
  <si>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</si>
  <si>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</si>
  <si>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</si>
  <si>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</si>
  <si>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</si>
  <si>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</si>
  <si>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</si>
  <si>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</si>
  <si>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</si>
  <si>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</si>
  <si>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</si>
  <si>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</si>
  <si>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</si>
  <si>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</si>
  <si>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</si>
  <si>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</si>
  <si>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</si>
  <si>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</si>
  <si>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</si>
  <si>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</si>
  <si>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</si>
  <si>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</si>
  <si>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</si>
  <si>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</si>
  <si>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</si>
  <si>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</si>
  <si>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</si>
  <si>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</si>
  <si>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</si>
  <si>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</si>
  <si>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</si>
  <si>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</si>
  <si>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</si>
  <si>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</si>
  <si>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</si>
  <si>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</si>
  <si>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</si>
  <si>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</si>
  <si>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</si>
  <si>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</si>
  <si>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</si>
  <si>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</si>
  <si>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</si>
  <si>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</si>
  <si>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</si>
  <si>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</si>
  <si>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</si>
  <si>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</si>
  <si>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</si>
  <si>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</si>
  <si>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</si>
  <si>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</si>
  <si>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</si>
  <si>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</si>
  <si>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</si>
  <si>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</si>
  <si>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</si>
  <si>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</si>
  <si>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</si>
  <si>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</si>
  <si>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</si>
  <si>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</si>
  <si>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</si>
  <si>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</si>
  <si>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</si>
  <si>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</si>
  <si>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</si>
  <si>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</si>
  <si>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</si>
  <si>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</si>
  <si>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</si>
  <si>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</si>
  <si>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</si>
  <si>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</si>
  <si>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</si>
  <si>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</si>
  <si>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</si>
  <si>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</si>
  <si>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</si>
  <si>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</si>
  <si>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</si>
  <si>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</si>
  <si>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</si>
  <si>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</si>
  <si>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</si>
  <si>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</si>
  <si>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</si>
  <si>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</si>
  <si>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</si>
  <si>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</si>
  <si>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</si>
  <si>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</si>
  <si>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</si>
  <si>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</si>
  <si>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</si>
  <si>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</si>
  <si>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</si>
  <si>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</si>
  <si>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</si>
  <si>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</si>
  <si>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</si>
  <si>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</si>
  <si>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</si>
  <si>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</si>
  <si>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</si>
  <si>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</si>
  <si>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</si>
  <si>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</si>
  <si>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</si>
  <si>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</si>
  <si>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</si>
  <si>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</si>
  <si>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</si>
  <si>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</si>
  <si>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</si>
  <si>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</si>
  <si>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</si>
  <si>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</si>
  <si>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</si>
  <si>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</si>
  <si>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</si>
  <si>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</si>
  <si>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</si>
  <si>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</si>
  <si>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</si>
  <si>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</si>
  <si>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</si>
  <si>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</si>
  <si>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</si>
  <si>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</si>
  <si>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</si>
  <si>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</si>
  <si>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</si>
  <si>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</si>
  <si>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</si>
  <si>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</si>
  <si>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</si>
  <si>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</si>
  <si>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</si>
  <si>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</si>
  <si>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</si>
  <si>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</si>
  <si>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</si>
  <si>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</si>
  <si>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</si>
  <si>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</si>
  <si>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</si>
  <si>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</si>
  <si>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</si>
  <si>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</si>
  <si>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</si>
  <si>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</si>
  <si>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</si>
  <si>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</si>
  <si>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</si>
  <si>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</si>
  <si>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</si>
  <si>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</si>
  <si>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</si>
  <si>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</si>
  <si>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</si>
  <si>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</si>
  <si>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</si>
  <si>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</si>
  <si>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</si>
  <si>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</si>
  <si>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</si>
  <si>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</si>
  <si>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</si>
  <si>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</si>
  <si>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</si>
  <si>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</si>
  <si>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</si>
  <si>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</si>
  <si>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</si>
  <si>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</si>
  <si>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</si>
  <si>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</si>
  <si>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</si>
  <si>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</si>
  <si>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</si>
  <si>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</si>
  <si>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</si>
  <si>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</si>
  <si>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</si>
  <si>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</si>
  <si>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</si>
  <si>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</si>
  <si>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</si>
  <si>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</si>
  <si>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</si>
  <si>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</si>
  <si>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</si>
  <si>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</si>
  <si>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</si>
  <si>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</si>
  <si>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</si>
  <si>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</si>
  <si>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</si>
  <si>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</si>
  <si>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</si>
  <si>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</si>
  <si>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</si>
  <si>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</si>
  <si>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</si>
  <si>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</si>
  <si>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</si>
  <si>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</si>
  <si>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</si>
  <si>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</si>
  <si>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</si>
  <si>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</si>
  <si>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</si>
  <si>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</si>
  <si>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</si>
  <si>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</si>
  <si>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</si>
  <si>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</si>
  <si>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</si>
  <si>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</si>
  <si>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</si>
  <si>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</si>
  <si>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</si>
  <si>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</si>
  <si>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</si>
  <si>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</si>
  <si>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</si>
  <si>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</si>
  <si>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</si>
  <si>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</si>
  <si>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</si>
  <si>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</si>
  <si>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</si>
  <si>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</si>
  <si>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</si>
  <si>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</si>
  <si>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</si>
  <si>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</si>
  <si>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</si>
  <si>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</si>
  <si>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</si>
  <si>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</si>
  <si>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</si>
  <si>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</si>
  <si>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</si>
  <si>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</si>
  <si>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</si>
  <si>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</si>
  <si>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</si>
  <si>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</si>
  <si>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</si>
  <si>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</si>
  <si>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</si>
  <si>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</si>
  <si>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</si>
  <si>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</si>
  <si>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</si>
  <si>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</si>
  <si>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</si>
  <si>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</si>
  <si>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</si>
  <si>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</si>
  <si>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</si>
  <si>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</si>
  <si>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</si>
  <si>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</si>
  <si>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</si>
  <si>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</si>
  <si>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</si>
  <si>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</si>
  <si>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</si>
  <si>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</si>
  <si>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</si>
  <si>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</si>
  <si>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</si>
  <si>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</si>
  <si>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</si>
  <si>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</si>
  <si>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</si>
  <si>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</si>
  <si>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</si>
  <si>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</si>
  <si>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</si>
  <si>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</si>
  <si>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</si>
  <si>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</si>
  <si>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</si>
  <si>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</si>
  <si>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</si>
  <si>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</si>
  <si>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</si>
  <si>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</si>
  <si>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</si>
  <si>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</si>
  <si>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</si>
  <si>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</si>
  <si>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</si>
  <si>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</si>
  <si>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</si>
  <si>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</si>
  <si>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</si>
  <si>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</si>
  <si>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</si>
  <si>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</si>
  <si>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</si>
  <si>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</si>
  <si>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</si>
  <si>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</si>
  <si>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</si>
  <si>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</si>
  <si>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</si>
  <si>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</si>
  <si>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</si>
  <si>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</si>
  <si>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</si>
  <si>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</si>
  <si>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</si>
  <si>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</si>
  <si>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</si>
  <si>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</si>
  <si>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</si>
  <si>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</si>
  <si>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</si>
  <si>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</si>
  <si>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</si>
  <si>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</si>
  <si>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</si>
  <si>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</si>
  <si>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</si>
  <si>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</si>
  <si>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</si>
  <si>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</si>
  <si>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</si>
  <si>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</si>
  <si>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</si>
  <si>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</si>
  <si>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</si>
  <si>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</si>
  <si>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</si>
  <si>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</si>
  <si>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</si>
  <si>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</si>
  <si>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</si>
  <si>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</si>
  <si>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</si>
  <si>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</si>
  <si>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</si>
  <si>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</si>
  <si>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</si>
  <si>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</si>
  <si>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</si>
  <si>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</si>
  <si>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</si>
  <si>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</si>
  <si>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</si>
  <si>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</si>
  <si>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</si>
  <si>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</si>
  <si>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</si>
  <si>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</si>
  <si>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</si>
  <si>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</si>
  <si>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</si>
  <si>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</si>
  <si>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</si>
  <si>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</si>
  <si>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</si>
  <si>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</si>
  <si>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</si>
  <si>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</si>
  <si>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</si>
  <si>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</si>
  <si>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</si>
  <si>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</si>
  <si>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</si>
  <si>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</si>
  <si>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</si>
  <si>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</si>
  <si>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</si>
  <si>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</si>
  <si>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</si>
  <si>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</si>
  <si>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</si>
  <si>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</si>
  <si>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</si>
  <si>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</si>
  <si>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</si>
  <si>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</si>
  <si>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</si>
  <si>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</si>
  <si>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</si>
  <si>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</si>
  <si>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</si>
  <si>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</si>
  <si>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</si>
  <si>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</si>
  <si>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</si>
  <si>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</si>
  <si>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</si>
  <si>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</si>
  <si>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</si>
  <si>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</si>
  <si>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</si>
  <si>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</si>
  <si>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</si>
  <si>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</si>
  <si>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</si>
  <si>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</si>
  <si>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</si>
  <si>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</si>
  <si>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</si>
  <si>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</si>
  <si>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</si>
  <si>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</si>
  <si>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</si>
  <si>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</si>
  <si>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</si>
  <si>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</si>
  <si>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</si>
  <si>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</si>
  <si>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</si>
  <si>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</si>
  <si>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</si>
  <si>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</si>
  <si>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</si>
  <si>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</si>
  <si>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</si>
  <si>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</si>
  <si>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</si>
  <si>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</si>
  <si>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</si>
  <si>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</si>
  <si>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</si>
  <si>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</si>
  <si>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</si>
  <si>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</si>
  <si>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</si>
  <si>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</si>
  <si>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</si>
  <si>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</si>
  <si>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</si>
  <si>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</si>
  <si>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</si>
  <si>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</si>
  <si>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</si>
  <si>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</si>
  <si>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</si>
  <si>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</si>
  <si>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</si>
  <si>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</si>
  <si>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</si>
  <si>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</si>
  <si>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</si>
  <si>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</si>
  <si>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</si>
  <si>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</si>
  <si>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</si>
  <si>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</si>
  <si>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</si>
  <si>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</si>
  <si>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</si>
  <si>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</si>
  <si>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</si>
  <si>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</si>
  <si>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</si>
  <si>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</si>
  <si>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</si>
  <si>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</si>
  <si>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</si>
  <si>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</si>
  <si>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</si>
  <si>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</si>
  <si>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</si>
  <si>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</si>
  <si>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</si>
  <si>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</si>
  <si>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</si>
  <si>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</si>
  <si>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</si>
  <si>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</si>
  <si>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</si>
  <si>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</si>
  <si>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</si>
  <si>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</si>
  <si>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</si>
  <si>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</si>
  <si>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</si>
  <si>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</si>
  <si>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</si>
  <si>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</si>
  <si>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</si>
  <si>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</si>
  <si>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</si>
  <si>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</si>
  <si>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</si>
  <si>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</si>
  <si>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</si>
  <si>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</si>
  <si>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</si>
  <si>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</si>
  <si>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</si>
  <si>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</si>
  <si>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</si>
  <si>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</si>
  <si>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</si>
  <si>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</si>
  <si>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</si>
  <si>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</si>
  <si>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</si>
  <si>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</si>
  <si>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</si>
  <si>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</si>
  <si>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</si>
  <si>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</si>
  <si>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</si>
  <si>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</si>
  <si>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</si>
  <si>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</si>
  <si>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</si>
  <si>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</si>
  <si>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</si>
  <si>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</si>
  <si>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</si>
  <si>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</si>
  <si>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</si>
  <si>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</si>
  <si>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</si>
  <si>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</si>
  <si>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</si>
  <si>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</si>
  <si>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</si>
  <si>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</si>
  <si>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</si>
  <si>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</si>
  <si>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</si>
  <si>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</si>
  <si>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</si>
  <si>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</si>
  <si>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</si>
  <si>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</si>
  <si>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</si>
  <si>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</si>
  <si>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</si>
  <si>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</si>
  <si>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</si>
  <si>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</si>
  <si>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</si>
  <si>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</si>
  <si>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</si>
  <si>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</si>
  <si>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</si>
  <si>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</si>
  <si>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</si>
  <si>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</si>
  <si>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</si>
  <si>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</si>
  <si>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</si>
  <si>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</si>
  <si>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</si>
  <si>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</si>
  <si>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</si>
  <si>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</si>
  <si>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</si>
  <si>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</si>
  <si>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</si>
  <si>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</si>
  <si>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</si>
  <si>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</si>
  <si>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</si>
  <si>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</si>
  <si>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</si>
  <si>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</si>
  <si>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</si>
  <si>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</si>
  <si>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</si>
  <si>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</si>
  <si>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</si>
  <si>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</si>
  <si>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</si>
  <si>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</si>
  <si>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</si>
  <si>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</si>
  <si>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</si>
  <si>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</si>
  <si>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</si>
  <si>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</si>
  <si>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</si>
  <si>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</si>
  <si>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</si>
  <si>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</si>
  <si>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</si>
  <si>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</si>
  <si>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</si>
  <si>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</si>
  <si>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</si>
  <si>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</si>
  <si>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</si>
  <si>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</si>
  <si>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</si>
  <si>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</si>
  <si>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</si>
  <si>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</si>
  <si>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</si>
  <si>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</si>
  <si>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</si>
  <si>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</si>
  <si>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</si>
  <si>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</si>
  <si>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</si>
  <si>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</si>
  <si>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</si>
  <si>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</si>
  <si>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</si>
  <si>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</si>
  <si>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</si>
  <si>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</si>
  <si>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</si>
  <si>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</si>
  <si>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</si>
  <si>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</si>
  <si>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</si>
  <si>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</si>
  <si>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</si>
  <si>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</si>
  <si>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</si>
  <si>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</si>
  <si>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</si>
  <si>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</si>
  <si>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</si>
  <si>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</si>
  <si>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</si>
  <si>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</si>
  <si>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</si>
  <si>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</si>
  <si>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</si>
  <si>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</si>
  <si>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</si>
  <si>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</si>
  <si>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</si>
  <si>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</si>
  <si>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</si>
  <si>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</si>
  <si>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</si>
  <si>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</si>
  <si>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</si>
  <si>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</si>
  <si>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</si>
  <si>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</si>
  <si>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</si>
  <si>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</si>
  <si>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</si>
  <si>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</si>
  <si>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</si>
  <si>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</si>
  <si>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</si>
  <si>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</si>
  <si>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</si>
  <si>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</si>
  <si>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</si>
  <si>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</si>
  <si>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</si>
  <si>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</si>
  <si>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</si>
  <si>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</si>
  <si>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</si>
  <si>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</si>
  <si>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</si>
  <si>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</si>
  <si>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</si>
  <si>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</si>
  <si>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</si>
  <si>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</si>
  <si>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</si>
  <si>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</si>
  <si>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</si>
  <si>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</si>
  <si>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</si>
  <si>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</si>
  <si>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</si>
  <si>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</si>
  <si>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</si>
  <si>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</si>
  <si>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</si>
  <si>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</si>
  <si>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</si>
  <si>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</si>
  <si>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</si>
  <si>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</si>
  <si>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</si>
  <si>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</si>
  <si>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</si>
  <si>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</si>
  <si>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</si>
  <si>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</si>
  <si>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</si>
  <si>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</si>
  <si>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</si>
  <si>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</si>
  <si>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</si>
  <si>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</si>
  <si>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</si>
  <si>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</si>
  <si>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</si>
  <si>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</si>
  <si>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</si>
  <si>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</si>
  <si>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</si>
  <si>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</si>
  <si>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</si>
  <si>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</si>
  <si>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</si>
  <si>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</si>
  <si>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</si>
  <si>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</si>
  <si>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</si>
  <si>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</si>
  <si>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</si>
  <si>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</si>
  <si>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</si>
  <si>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</si>
  <si>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</si>
  <si>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</si>
  <si>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</si>
  <si>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</si>
  <si>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</si>
  <si>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</si>
  <si>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</si>
  <si>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</si>
  <si>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</si>
  <si>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</si>
  <si>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</si>
  <si>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</si>
  <si>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</si>
  <si>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</si>
  <si>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</si>
  <si>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</si>
  <si>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</si>
  <si>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</si>
  <si>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</si>
  <si>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</si>
  <si>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</si>
  <si>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</si>
  <si>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</si>
  <si>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</si>
  <si>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</si>
  <si>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</si>
  <si>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</si>
  <si>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</si>
  <si>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</si>
  <si>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</si>
  <si>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</si>
  <si>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</si>
  <si>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</si>
  <si>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</si>
  <si>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</si>
  <si>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</si>
  <si>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</si>
  <si>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</si>
  <si>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</si>
  <si>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</si>
  <si>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</si>
  <si>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</si>
  <si>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</si>
  <si>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</si>
  <si>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</si>
  <si>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</si>
  <si>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</si>
  <si>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</si>
  <si>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</si>
  <si>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</si>
  <si>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</si>
  <si>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</si>
  <si>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</si>
  <si>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</si>
  <si>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</si>
  <si>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</si>
  <si>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</si>
  <si>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</si>
  <si>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</si>
  <si>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</si>
  <si>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</si>
  <si>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</si>
  <si>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</si>
  <si>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</si>
  <si>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</si>
  <si>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</si>
  <si>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</si>
  <si>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</si>
  <si>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</si>
  <si>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</si>
  <si>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</si>
  <si>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</si>
  <si>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</si>
  <si>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</si>
  <si>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</si>
  <si>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</si>
  <si>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</si>
  <si>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</si>
  <si>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</si>
  <si>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</si>
  <si>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</si>
  <si>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</si>
  <si>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</si>
  <si>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</si>
  <si>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</si>
  <si>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</si>
  <si>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</si>
  <si>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</si>
  <si>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</si>
  <si>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</si>
  <si>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</si>
  <si>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</si>
  <si>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</si>
  <si>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</si>
  <si>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</si>
  <si>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</si>
  <si>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</si>
  <si>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</si>
  <si>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</si>
  <si>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</si>
  <si>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</si>
  <si>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</si>
  <si>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</si>
  <si>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</si>
  <si>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</si>
  <si>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</si>
  <si>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</si>
  <si>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</si>
  <si>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</si>
  <si>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</si>
  <si>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</si>
  <si>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</si>
  <si>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</si>
  <si>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</si>
  <si>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</si>
  <si>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</si>
  <si>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</si>
  <si>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</si>
  <si>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</si>
  <si>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</si>
  <si>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</si>
  <si>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</si>
  <si>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</si>
  <si>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</si>
  <si>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</si>
  <si>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</si>
  <si>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</si>
  <si>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</si>
  <si>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</si>
  <si>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</si>
  <si>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</si>
  <si>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</si>
  <si>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</si>
  <si>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</si>
  <si>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</si>
  <si>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</si>
  <si>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</si>
  <si>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</si>
  <si>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</si>
  <si>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</si>
  <si>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</si>
  <si>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</si>
  <si>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</si>
  <si>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</si>
  <si>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</si>
  <si>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</si>
  <si>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</si>
  <si>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</si>
  <si>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</si>
  <si>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</si>
  <si>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</si>
  <si>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</si>
  <si>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</si>
  <si>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</si>
  <si>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</si>
  <si>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</si>
  <si>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</si>
  <si>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</si>
  <si>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</si>
  <si>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</si>
  <si>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</si>
  <si>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</si>
  <si>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</si>
  <si>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</si>
  <si>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</si>
  <si>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</si>
  <si>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</si>
  <si>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</si>
  <si>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</si>
  <si>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</si>
  <si>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</si>
  <si>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</si>
  <si>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</si>
  <si>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</si>
  <si>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</si>
  <si>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</si>
  <si>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</si>
  <si>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</si>
  <si>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</si>
  <si>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</si>
  <si>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</si>
  <si>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</si>
  <si>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</si>
  <si>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</si>
  <si>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</si>
  <si>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</si>
  <si>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</si>
  <si>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</si>
  <si>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</si>
  <si>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</si>
  <si>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</si>
  <si>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</si>
  <si>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</si>
  <si>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</si>
  <si>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</si>
  <si>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</si>
  <si>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</si>
  <si>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</si>
  <si>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</si>
  <si>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</si>
  <si>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</si>
  <si>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</si>
  <si>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</si>
  <si>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</si>
  <si>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</si>
  <si>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</si>
  <si>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</si>
  <si>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</si>
  <si>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</si>
  <si>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</si>
  <si>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</si>
  <si>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</si>
  <si>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</si>
  <si>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</si>
  <si>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</si>
  <si>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</si>
  <si>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</si>
  <si>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</si>
  <si>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</si>
  <si>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</si>
  <si>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</si>
  <si>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</si>
  <si>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</si>
  <si>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</si>
  <si>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</si>
  <si>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</si>
  <si>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</si>
  <si>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</si>
  <si>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</si>
  <si>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</si>
  <si>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</si>
  <si>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</si>
  <si>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</si>
  <si>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</si>
  <si>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</si>
  <si>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</si>
  <si>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</si>
  <si>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</si>
  <si>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</si>
  <si>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</si>
  <si>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</si>
  <si>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</si>
  <si>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</si>
  <si>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</si>
  <si>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</si>
  <si>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</si>
  <si>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</si>
  <si>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</si>
  <si>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</si>
  <si>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</si>
  <si>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</si>
  <si>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</si>
  <si>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</si>
  <si>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</si>
  <si>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</si>
  <si>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</si>
  <si>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</si>
  <si>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</si>
  <si>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</si>
  <si>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</si>
  <si>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</si>
  <si>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</si>
  <si>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</si>
  <si>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</si>
  <si>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</si>
  <si>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</si>
  <si>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</si>
  <si>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</si>
  <si>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</si>
  <si>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</si>
  <si>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</si>
  <si>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</si>
  <si>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</si>
  <si>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</si>
  <si>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</si>
  <si>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</si>
  <si>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</si>
  <si>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</si>
  <si>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</si>
  <si>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</si>
  <si>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</si>
  <si>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</si>
  <si>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</si>
  <si>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</si>
  <si>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</si>
  <si>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</si>
  <si>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</si>
  <si>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</si>
  <si>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</si>
  <si>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</si>
  <si>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</si>
  <si>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</si>
  <si>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</si>
  <si>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</si>
  <si>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</si>
  <si>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</si>
  <si>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</si>
  <si>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</si>
  <si>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</si>
  <si>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</si>
  <si>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</si>
  <si>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</si>
  <si>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</si>
  <si>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</si>
  <si>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</si>
  <si>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</si>
  <si>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</si>
  <si>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</si>
  <si>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</si>
  <si>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</si>
  <si>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</si>
  <si>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</si>
  <si>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</si>
  <si>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</si>
  <si>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</si>
  <si>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</si>
  <si>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</si>
  <si>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</si>
  <si>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</si>
  <si>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</si>
  <si>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</si>
  <si>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</si>
  <si>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</si>
  <si>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</si>
  <si>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</si>
  <si>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</si>
  <si>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</si>
  <si>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</si>
  <si>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</si>
  <si>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</si>
  <si>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</si>
  <si>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</si>
  <si>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</si>
  <si>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</si>
  <si>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</si>
  <si>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</si>
  <si>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</si>
  <si>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</si>
  <si>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</si>
  <si>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</si>
  <si>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</si>
  <si>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</si>
  <si>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</si>
  <si>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</si>
  <si>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</si>
  <si>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</si>
  <si>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</si>
  <si>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</si>
  <si>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</si>
  <si>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</si>
  <si>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</si>
  <si>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</si>
  <si>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</si>
  <si>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</si>
  <si>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</si>
  <si>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</si>
  <si>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</si>
  <si>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</si>
  <si>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</si>
  <si>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</si>
  <si>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</si>
  <si>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</si>
  <si>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</si>
  <si>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</si>
  <si>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</si>
  <si>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</si>
  <si>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</si>
  <si>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</si>
  <si>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</si>
  <si>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</si>
  <si>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</si>
  <si>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</si>
  <si>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</si>
  <si>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</si>
  <si>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</si>
  <si>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</si>
  <si>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</si>
  <si>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</si>
  <si>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</si>
  <si>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</si>
  <si>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</si>
  <si>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</si>
  <si>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</si>
  <si>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</si>
  <si>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</si>
  <si>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</si>
  <si>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</si>
  <si>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</si>
  <si>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</si>
  <si>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</si>
  <si>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</si>
  <si>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</si>
  <si>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</si>
  <si>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</si>
  <si>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</si>
  <si>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</si>
  <si>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</si>
  <si>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</si>
  <si>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</si>
  <si>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</si>
  <si>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</si>
  <si>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</si>
  <si>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</si>
  <si>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</si>
  <si>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</si>
  <si>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</si>
  <si>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</si>
  <si>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</si>
  <si>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</si>
  <si>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</si>
  <si>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</si>
  <si>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</si>
  <si>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</si>
  <si>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</si>
  <si>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</si>
  <si>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</si>
  <si>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</si>
  <si>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</si>
  <si>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</si>
  <si>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</si>
  <si>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</si>
  <si>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</si>
  <si>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</si>
  <si>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</si>
  <si>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</si>
  <si>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</si>
  <si>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</si>
  <si>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</si>
  <si>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</si>
  <si>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</si>
  <si>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</si>
  <si>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</si>
  <si>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</si>
  <si>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</si>
  <si>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</si>
  <si>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</si>
  <si>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</si>
  <si>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</si>
  <si>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</si>
  <si>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</si>
  <si>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</si>
  <si>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</si>
  <si>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</si>
  <si>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</si>
  <si>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</si>
  <si>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</si>
  <si>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</si>
  <si>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</si>
  <si>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</si>
  <si>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</si>
  <si>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</si>
  <si>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</si>
  <si>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</si>
  <si>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</si>
  <si>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</si>
  <si>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</si>
  <si>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</si>
  <si>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</si>
  <si>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</si>
  <si>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</si>
  <si>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</si>
  <si>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</si>
  <si>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</si>
  <si>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</si>
  <si>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</si>
  <si>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</si>
  <si>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</si>
  <si>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</si>
  <si>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</si>
  <si>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</si>
  <si>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</si>
  <si>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</si>
  <si>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</si>
  <si>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</si>
  <si>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</si>
  <si>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</si>
  <si>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</si>
  <si>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</si>
  <si>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</si>
  <si>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</si>
  <si>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</si>
  <si>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</si>
  <si>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</si>
  <si>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</si>
  <si>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</si>
  <si>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</si>
  <si>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</si>
  <si>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</si>
  <si>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</si>
  <si>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</si>
  <si>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</si>
  <si>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</si>
  <si>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</si>
  <si>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</si>
  <si>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</si>
  <si>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</si>
  <si>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</si>
  <si>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</si>
  <si>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</si>
  <si>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</si>
  <si>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</si>
  <si>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</si>
  <si>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</si>
  <si>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</si>
  <si>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</si>
  <si>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</si>
  <si>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</si>
  <si>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</si>
  <si>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</si>
  <si>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</si>
  <si>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</si>
  <si>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</si>
  <si>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</si>
  <si>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</si>
  <si>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</si>
  <si>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</si>
  <si>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</si>
  <si>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</si>
  <si>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</si>
  <si>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</si>
  <si>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</si>
  <si>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</si>
  <si>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</si>
  <si>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</si>
  <si>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</si>
  <si>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</si>
  <si>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</si>
  <si>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</si>
  <si>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</si>
  <si>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</si>
  <si>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</si>
  <si>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</si>
  <si>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</si>
  <si>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</si>
  <si>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</si>
  <si>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</si>
  <si>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</si>
  <si>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</si>
  <si>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</si>
  <si>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</si>
  <si>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</si>
  <si>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</si>
  <si>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</si>
  <si>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</si>
  <si>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</si>
  <si>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</si>
  <si>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</si>
  <si>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</si>
  <si>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</si>
  <si>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</si>
  <si>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</si>
  <si>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</si>
  <si>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</si>
  <si>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</si>
  <si>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</si>
  <si>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</si>
  <si>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</si>
  <si>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</si>
  <si>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</si>
  <si>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</si>
  <si>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</si>
  <si>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</si>
  <si>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</si>
  <si>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</si>
  <si>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</si>
  <si>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</si>
  <si>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</si>
  <si>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</si>
  <si>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</si>
  <si>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</si>
  <si>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</si>
  <si>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</si>
  <si>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</si>
  <si>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</si>
  <si>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</si>
  <si>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</si>
  <si>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</si>
  <si>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</si>
  <si>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</si>
  <si>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</si>
  <si>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</si>
  <si>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</si>
  <si>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</si>
  <si>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</si>
  <si>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</si>
  <si>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</si>
  <si>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</si>
  <si>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</si>
  <si>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</si>
  <si>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</si>
  <si>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</si>
  <si>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</si>
  <si>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</si>
  <si>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</si>
  <si>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</si>
  <si>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</si>
  <si>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</si>
  <si>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</si>
  <si>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</si>
  <si>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</si>
  <si>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</si>
  <si>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</si>
  <si>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</si>
  <si>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</si>
  <si>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</si>
  <si>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</si>
  <si>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</si>
  <si>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</si>
  <si>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</si>
  <si>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</si>
  <si>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</si>
  <si>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</si>
  <si>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</si>
  <si>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</si>
  <si>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</si>
  <si>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</si>
  <si>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</si>
  <si>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</si>
  <si>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</si>
  <si>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</si>
  <si>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</si>
  <si>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</si>
  <si>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</si>
  <si>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</si>
  <si>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</si>
  <si>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</si>
  <si>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</si>
  <si>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</si>
  <si>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</si>
  <si>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</si>
  <si>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</si>
  <si>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</si>
  <si>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</si>
  <si>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</si>
  <si>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</si>
  <si>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</si>
  <si>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</si>
  <si>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</si>
  <si>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</si>
  <si>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</si>
  <si>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</si>
  <si>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</si>
  <si>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</si>
  <si>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</si>
  <si>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</si>
  <si>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</si>
  <si>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</si>
  <si>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</si>
  <si>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</si>
  <si>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</si>
  <si>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</si>
  <si>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</si>
  <si>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</si>
  <si>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</si>
  <si>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</si>
  <si>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</si>
  <si>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</si>
  <si>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</si>
  <si>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</si>
  <si>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</si>
  <si>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</si>
  <si>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</si>
  <si>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</si>
  <si>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</si>
  <si>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</si>
  <si>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</si>
  <si>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</si>
  <si>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</si>
  <si>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</si>
  <si>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</si>
  <si>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</si>
  <si>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</si>
  <si>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</si>
  <si>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</si>
  <si>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</si>
  <si>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</si>
  <si>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</si>
  <si>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</si>
  <si>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</si>
  <si>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</si>
  <si>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</si>
  <si>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</si>
  <si>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</si>
  <si>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</si>
  <si>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</si>
  <si>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</si>
  <si>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</si>
  <si>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</si>
  <si>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</si>
  <si>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</si>
  <si>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</si>
  <si>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</si>
  <si>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</si>
  <si>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</si>
  <si>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</si>
  <si>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</si>
  <si>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</si>
  <si>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</si>
  <si>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</si>
  <si>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</si>
  <si>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</si>
  <si>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</si>
  <si>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</si>
  <si>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</si>
  <si>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</si>
  <si>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</si>
  <si>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</si>
  <si>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</si>
  <si>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</si>
  <si>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</si>
  <si>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</si>
  <si>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</si>
  <si>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</si>
  <si>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</si>
  <si>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</si>
  <si>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</si>
  <si>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</si>
  <si>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</si>
  <si>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</si>
  <si>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</si>
  <si>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</si>
  <si>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</si>
  <si>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</si>
  <si>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</si>
  <si>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</si>
  <si>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</si>
  <si>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</si>
  <si>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</si>
  <si>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</si>
  <si>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</si>
  <si>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</si>
  <si>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</si>
  <si>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</si>
  <si>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</si>
  <si>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</si>
  <si>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</si>
  <si>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</si>
  <si>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</si>
  <si>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</si>
  <si>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</si>
  <si>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</si>
  <si>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</si>
  <si>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</si>
  <si>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</si>
  <si>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</si>
  <si>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</si>
  <si>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</si>
  <si>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</si>
  <si>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</si>
  <si>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</si>
  <si>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</si>
  <si>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</si>
  <si>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</si>
  <si>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</si>
  <si>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</si>
  <si>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</si>
  <si>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</si>
  <si>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</si>
  <si>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</si>
  <si>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</si>
  <si>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</si>
  <si>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</si>
  <si>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</si>
  <si>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</si>
  <si>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</si>
  <si>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</si>
  <si>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</si>
  <si>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</si>
  <si>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</si>
  <si>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</si>
  <si>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</si>
  <si>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</si>
  <si>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</si>
  <si>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</si>
  <si>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</si>
  <si>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</si>
  <si>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</si>
  <si>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</si>
  <si>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</si>
  <si>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</si>
  <si>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</si>
  <si>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</si>
  <si>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</si>
  <si>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</si>
  <si>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</si>
  <si>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</si>
  <si>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</si>
  <si>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</si>
  <si>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</si>
  <si>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</si>
  <si>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</si>
  <si>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</si>
  <si>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</si>
  <si>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</si>
  <si>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</si>
  <si>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</si>
  <si>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</si>
  <si>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</si>
  <si>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</si>
  <si>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</si>
  <si>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</si>
  <si>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</si>
  <si>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</si>
  <si>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</si>
  <si>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</si>
  <si>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</si>
  <si>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</si>
  <si>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</si>
  <si>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</si>
  <si>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</si>
  <si>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</si>
  <si>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</si>
  <si>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</si>
  <si>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</si>
  <si>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</si>
  <si>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</si>
  <si>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</si>
  <si>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</si>
  <si>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</si>
  <si>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</si>
  <si>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</si>
  <si>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</si>
  <si>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</si>
  <si>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</si>
  <si>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</si>
  <si>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</si>
  <si>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</si>
  <si>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</si>
  <si>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</si>
  <si>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</si>
  <si>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</si>
  <si>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</si>
  <si>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</si>
  <si>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</si>
  <si>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</si>
  <si>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</si>
  <si>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</si>
  <si>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</si>
  <si>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</si>
  <si>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</si>
  <si>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</si>
  <si>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</si>
  <si>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</si>
  <si>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</si>
  <si>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</si>
  <si>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</si>
  <si>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</si>
  <si>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</si>
  <si>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</si>
  <si>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</si>
  <si>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</si>
  <si>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</si>
  <si>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</si>
  <si>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</si>
  <si>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</si>
  <si>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</si>
  <si>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</si>
  <si>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</si>
  <si>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</si>
  <si>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</si>
  <si>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</si>
  <si>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</si>
  <si>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</si>
  <si>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</si>
  <si>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</si>
  <si>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</si>
  <si>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</si>
  <si>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</si>
  <si>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</si>
  <si>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</si>
  <si>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</si>
  <si>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</si>
  <si>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</si>
  <si>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</si>
  <si>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</si>
  <si>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</si>
  <si>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</si>
  <si>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</si>
  <si>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</si>
  <si>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</si>
  <si>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</si>
  <si>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</si>
  <si>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</si>
  <si>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</si>
  <si>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</si>
  <si>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</si>
  <si>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</si>
  <si>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</si>
  <si>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</si>
  <si>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</si>
  <si>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</si>
  <si>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</si>
  <si>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</si>
  <si>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</si>
  <si>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</si>
  <si>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</si>
  <si>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</si>
  <si>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</si>
  <si>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</si>
  <si>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</si>
  <si>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</si>
  <si>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</si>
  <si>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</si>
  <si>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</si>
  <si>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</si>
  <si>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</si>
  <si>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</si>
  <si>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</si>
  <si>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</si>
  <si>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</si>
  <si>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</si>
  <si>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</si>
  <si>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</si>
  <si>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</si>
  <si>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</si>
  <si>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</si>
  <si>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</si>
  <si>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</si>
  <si>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</si>
  <si>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</si>
  <si>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</si>
  <si>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</si>
  <si>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</si>
  <si>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</si>
  <si>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</si>
  <si>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</si>
  <si>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</si>
  <si>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</si>
  <si>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</si>
  <si>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</si>
  <si>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</si>
  <si>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</si>
  <si>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</si>
  <si>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</si>
  <si>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</si>
  <si>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</si>
  <si>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</si>
  <si>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</si>
  <si>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</si>
  <si>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</si>
  <si>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</si>
  <si>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</si>
  <si>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</si>
  <si>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</si>
  <si>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</si>
  <si>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</si>
  <si>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</si>
  <si>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</si>
  <si>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</si>
  <si>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</si>
  <si>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</si>
  <si>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</si>
  <si>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</si>
  <si>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</si>
  <si>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</si>
  <si>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</si>
  <si>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</si>
  <si>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</si>
  <si>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</si>
  <si>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</si>
  <si>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</si>
  <si>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</si>
  <si>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</si>
  <si>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</si>
  <si>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</si>
  <si>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</si>
  <si>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</si>
  <si>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</si>
  <si>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</si>
  <si>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</si>
  <si>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</si>
  <si>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</si>
  <si>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</si>
  <si>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</si>
  <si>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</si>
  <si>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</si>
  <si>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</si>
  <si>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</si>
  <si>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</si>
  <si>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</si>
  <si>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</si>
  <si>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</si>
  <si>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</si>
  <si>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</si>
  <si>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</si>
  <si>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</si>
  <si>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</si>
  <si>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</si>
  <si>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</si>
  <si>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</si>
  <si>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</si>
  <si>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</si>
  <si>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</si>
  <si>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</si>
  <si>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</si>
  <si>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</si>
  <si>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</si>
  <si>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</si>
  <si>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</si>
  <si>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</si>
  <si>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</si>
  <si>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</si>
  <si>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</si>
  <si>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</si>
  <si>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</si>
  <si>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</si>
  <si>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</si>
  <si>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</si>
  <si>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</si>
  <si>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</si>
  <si>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</si>
  <si>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</si>
  <si>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</si>
  <si>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</si>
  <si>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</si>
  <si>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</si>
  <si>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</si>
  <si>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</si>
  <si>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</si>
  <si>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</si>
  <si>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</si>
  <si>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</si>
  <si>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</si>
  <si>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</si>
  <si>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</si>
  <si>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</si>
  <si>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</si>
  <si>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</si>
  <si>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</si>
  <si>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</si>
  <si>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</si>
  <si>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</si>
  <si>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</si>
  <si>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</si>
  <si>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</si>
  <si>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</si>
  <si>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</si>
  <si>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</si>
  <si>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</si>
  <si>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</si>
  <si>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</si>
  <si>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</si>
  <si>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</si>
  <si>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</si>
  <si>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</si>
  <si>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</si>
  <si>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</si>
  <si>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</si>
  <si>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</si>
  <si>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</si>
  <si>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</si>
  <si>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</si>
  <si>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</si>
  <si>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</si>
  <si>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</si>
  <si>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</si>
  <si>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</si>
  <si>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</si>
  <si>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</si>
  <si>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</si>
  <si>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</si>
  <si>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</si>
  <si>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</si>
  <si>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</si>
  <si>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</si>
  <si>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</si>
  <si>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</si>
  <si>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</si>
  <si>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</si>
  <si>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</si>
  <si>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</si>
  <si>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</si>
  <si>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</si>
  <si>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</si>
  <si>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</si>
  <si>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</si>
  <si>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</si>
  <si>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</si>
  <si>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</si>
  <si>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</si>
  <si>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</si>
  <si>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</si>
  <si>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</si>
  <si>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</si>
  <si>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</si>
  <si>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</si>
  <si>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</si>
  <si>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</si>
  <si>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</si>
  <si>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</si>
  <si>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</si>
  <si>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</si>
  <si>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</si>
  <si>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</si>
  <si>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</si>
  <si>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</si>
  <si>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</si>
  <si>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</si>
  <si>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</si>
  <si>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</si>
  <si>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</si>
  <si>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</si>
  <si>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</si>
  <si>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</si>
  <si>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</si>
  <si>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</si>
  <si>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</si>
  <si>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</si>
  <si>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</si>
  <si>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</si>
  <si>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</si>
  <si>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</si>
  <si>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</si>
  <si>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</si>
  <si>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</si>
  <si>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</si>
  <si>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</si>
  <si>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</si>
  <si>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</si>
  <si>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</si>
  <si>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</si>
  <si>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</si>
  <si>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</si>
  <si>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</si>
  <si>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</si>
  <si>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</si>
  <si>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</si>
  <si>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</si>
  <si>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</si>
  <si>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</si>
  <si>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</si>
  <si>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</si>
  <si>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</si>
  <si>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</si>
  <si>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</si>
  <si>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</si>
  <si>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</si>
  <si>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</si>
  <si>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</si>
  <si>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</si>
  <si>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</si>
  <si>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</si>
  <si>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</si>
  <si>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</si>
  <si>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</si>
  <si>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</si>
  <si>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</si>
  <si>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</si>
  <si>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</si>
  <si>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</si>
  <si>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</si>
  <si>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</si>
  <si>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</si>
  <si>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</si>
  <si>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</si>
  <si>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</si>
  <si>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</si>
  <si>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</si>
  <si>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</si>
  <si>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</si>
  <si>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</si>
  <si>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</si>
  <si>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</si>
  <si>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</si>
  <si>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</si>
  <si>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</si>
  <si>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</si>
  <si>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</si>
  <si>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</si>
  <si>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</si>
  <si>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</si>
  <si>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</si>
  <si>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</si>
  <si>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</si>
  <si>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</si>
  <si>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</si>
  <si>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</si>
  <si>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</si>
  <si>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</si>
  <si>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</si>
  <si>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</si>
  <si>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</si>
  <si>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</si>
  <si>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</si>
  <si>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</si>
  <si>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</si>
  <si>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</si>
  <si>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</si>
  <si>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</si>
  <si>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</si>
  <si>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</si>
  <si>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</si>
  <si>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</si>
  <si>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</si>
  <si>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</si>
  <si>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</si>
  <si>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</si>
  <si>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</si>
  <si>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</si>
  <si>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</si>
  <si>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</si>
  <si>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</si>
  <si>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</si>
  <si>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</si>
  <si>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</si>
  <si>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</si>
  <si>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</si>
  <si>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</si>
  <si>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</si>
  <si>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</si>
  <si>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</si>
  <si>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</si>
  <si>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</si>
  <si>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</si>
  <si>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</si>
  <si>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</si>
  <si>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</si>
  <si>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</si>
  <si>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</si>
  <si>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</si>
  <si>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</si>
  <si>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</si>
  <si>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</si>
  <si>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</si>
  <si>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</si>
  <si>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</si>
  <si>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</si>
  <si>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</si>
  <si>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</si>
  <si>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</si>
  <si>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</si>
  <si>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</si>
  <si>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</si>
  <si>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</si>
  <si>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</si>
  <si>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</si>
  <si>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</si>
  <si>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</si>
  <si>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</si>
  <si>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</si>
  <si>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</si>
  <si>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</si>
  <si>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</si>
  <si>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</si>
  <si>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</si>
  <si>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</si>
  <si>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</si>
  <si>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</si>
  <si>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</si>
  <si>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</si>
  <si>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</si>
  <si>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</si>
  <si>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</si>
  <si>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</si>
  <si>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</si>
  <si>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</si>
  <si>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</si>
  <si>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</si>
  <si>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</si>
  <si>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</si>
  <si>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</si>
  <si>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</si>
  <si>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</si>
  <si>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</si>
  <si>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</si>
  <si>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</si>
  <si>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</si>
  <si>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</si>
  <si>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</si>
  <si>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</si>
  <si>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</si>
  <si>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</si>
  <si>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</si>
  <si>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</si>
  <si>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</si>
  <si>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</si>
  <si>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</si>
  <si>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</si>
  <si>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</si>
  <si>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</si>
  <si>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</si>
  <si>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</si>
  <si>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</si>
  <si>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</si>
  <si>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</si>
  <si>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</si>
  <si>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</si>
  <si>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</si>
  <si>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</si>
  <si>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</si>
  <si>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</si>
  <si>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</si>
  <si>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</si>
  <si>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</si>
  <si>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</si>
  <si>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</si>
  <si>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</si>
  <si>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</si>
  <si>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</si>
  <si>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</si>
  <si>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</si>
  <si>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</si>
  <si>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</si>
  <si>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</si>
  <si>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</si>
  <si>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</si>
  <si>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</si>
  <si>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</si>
  <si>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</si>
  <si>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</si>
  <si>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</si>
  <si>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</si>
  <si>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</si>
  <si>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</si>
  <si>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</si>
  <si>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</si>
  <si>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</si>
  <si>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</si>
  <si>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</si>
  <si>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</si>
  <si>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</si>
  <si>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</si>
  <si>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</si>
  <si>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</si>
  <si>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</si>
  <si>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</si>
  <si>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</si>
  <si>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</si>
  <si>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</si>
  <si>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</si>
  <si>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</si>
  <si>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</si>
  <si>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</si>
  <si>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</si>
  <si>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</si>
  <si>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</si>
  <si>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</si>
  <si>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</si>
  <si>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</si>
  <si>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</si>
  <si>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</si>
  <si>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</si>
  <si>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</si>
  <si>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</si>
  <si>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</si>
  <si>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</si>
  <si>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</si>
  <si>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</si>
  <si>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</si>
  <si>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</si>
  <si>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</si>
  <si>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</si>
  <si>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</si>
  <si>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</si>
  <si>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</si>
  <si>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</si>
  <si>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</si>
  <si>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</si>
  <si>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</si>
  <si>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</si>
  <si>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</si>
  <si>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</si>
  <si>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</si>
  <si>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</si>
  <si>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</si>
  <si>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</si>
  <si>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</si>
  <si>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</si>
  <si>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</si>
  <si>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</si>
  <si>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</si>
  <si>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</si>
  <si>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</si>
  <si>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</si>
  <si>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</si>
  <si>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</si>
  <si>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</si>
  <si>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</si>
  <si>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</si>
  <si>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</si>
  <si>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</si>
  <si>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</si>
  <si>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</si>
  <si>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</si>
  <si>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</si>
  <si>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</si>
  <si>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</si>
  <si>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</si>
  <si>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</si>
  <si>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</si>
  <si>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</si>
  <si>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</si>
  <si>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</si>
  <si>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</si>
  <si>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</si>
  <si>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</si>
  <si>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</si>
  <si>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</si>
  <si>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</si>
  <si>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</si>
  <si>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</si>
  <si>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</si>
  <si>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</si>
  <si>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</si>
  <si>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</si>
  <si>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</si>
  <si>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</si>
  <si>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</si>
  <si>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</si>
  <si>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</si>
  <si>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</si>
  <si>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</si>
  <si>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</si>
  <si>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</si>
  <si>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</si>
  <si>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</si>
  <si>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</si>
  <si>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</si>
  <si>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</si>
  <si>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</si>
  <si>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</si>
  <si>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</si>
  <si>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</si>
  <si>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</si>
  <si>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</si>
  <si>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</si>
  <si>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</si>
  <si>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</si>
  <si>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</si>
  <si>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</si>
  <si>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</si>
  <si>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</si>
  <si>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</si>
  <si>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</si>
  <si>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</si>
  <si>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</si>
  <si>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</si>
  <si>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</si>
  <si>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</si>
  <si>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</si>
  <si>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</si>
  <si>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</si>
  <si>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</si>
  <si>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</si>
  <si>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</si>
  <si>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</si>
  <si>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</si>
  <si>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</si>
  <si>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</si>
  <si>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</si>
  <si>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</si>
  <si>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</si>
  <si>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</si>
  <si>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</si>
  <si>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</si>
  <si>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</si>
  <si>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</si>
  <si>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</si>
  <si>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</si>
  <si>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</si>
  <si>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</si>
  <si>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</si>
  <si>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</si>
  <si>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</si>
  <si>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</si>
  <si>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</si>
  <si>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</si>
  <si>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</si>
  <si>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</si>
  <si>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</si>
  <si>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</si>
  <si>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</si>
  <si>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</si>
  <si>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</si>
  <si>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</si>
  <si>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</si>
  <si>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</si>
  <si>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</si>
  <si>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</si>
  <si>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</si>
  <si>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</si>
  <si>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</si>
  <si>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</si>
  <si>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</si>
  <si>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</si>
  <si>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</si>
  <si>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</si>
  <si>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</si>
  <si>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</si>
  <si>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</si>
  <si>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</si>
  <si>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</si>
  <si>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</si>
  <si>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</si>
  <si>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</si>
  <si>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</si>
  <si>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</si>
  <si>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</si>
  <si>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</si>
  <si>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</si>
  <si>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</si>
  <si>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</si>
  <si>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</si>
  <si>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</si>
  <si>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</si>
  <si>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</si>
  <si>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</si>
  <si>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</si>
  <si>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</si>
  <si>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</si>
  <si>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</si>
  <si>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</si>
  <si>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</si>
  <si>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</si>
  <si>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</si>
  <si>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</si>
  <si>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</si>
  <si>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</si>
  <si>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</si>
  <si>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</si>
  <si>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</si>
  <si>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</si>
  <si>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</si>
  <si>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</si>
  <si>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</si>
  <si>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</si>
  <si>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</si>
  <si>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</si>
  <si>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</si>
  <si>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</si>
  <si>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</si>
  <si>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</si>
  <si>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</si>
  <si>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</si>
  <si>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</si>
  <si>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</si>
  <si>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</si>
  <si>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</si>
  <si>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</si>
  <si>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</si>
  <si>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</si>
  <si>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</si>
  <si>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</si>
  <si>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</si>
  <si>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</si>
  <si>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</si>
  <si>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</si>
  <si>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</si>
  <si>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</si>
  <si>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</si>
  <si>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</si>
  <si>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</si>
  <si>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</si>
  <si>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</si>
  <si>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</si>
  <si>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</si>
  <si>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</si>
  <si>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</si>
  <si>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</si>
  <si>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</si>
  <si>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</si>
  <si>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</si>
  <si>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</si>
  <si>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</si>
  <si>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</si>
  <si>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</si>
  <si>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</si>
  <si>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</si>
  <si>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</si>
  <si>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</si>
  <si>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</si>
  <si>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</si>
  <si>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</si>
  <si>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</si>
  <si>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</si>
  <si>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</si>
  <si>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</si>
  <si>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</si>
  <si>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</si>
  <si>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</si>
  <si>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</si>
  <si>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</si>
  <si>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</si>
  <si>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</si>
  <si>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</si>
  <si>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</si>
  <si>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</si>
  <si>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</si>
  <si>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</si>
  <si>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</si>
  <si>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</si>
  <si>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</si>
  <si>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</si>
  <si>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</si>
  <si>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</si>
  <si>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</si>
  <si>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</si>
  <si>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</si>
  <si>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</si>
  <si>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</si>
  <si>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</si>
  <si>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</si>
  <si>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</si>
  <si>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</si>
  <si>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</si>
  <si>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</si>
  <si>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</si>
  <si>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</si>
  <si>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</si>
  <si>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</si>
  <si>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</si>
  <si>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</si>
  <si>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</si>
  <si>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</si>
  <si>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</si>
  <si>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</si>
  <si>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</si>
  <si>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</si>
  <si>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</si>
  <si>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</si>
  <si>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</si>
  <si>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</si>
  <si>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</si>
  <si>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</si>
  <si>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</si>
  <si>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</si>
  <si>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</si>
  <si>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</si>
  <si>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</si>
  <si>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</si>
  <si>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</si>
  <si>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</si>
  <si>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</si>
  <si>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</si>
  <si>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</si>
  <si>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</si>
  <si>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</si>
  <si>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</si>
  <si>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</si>
  <si>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</si>
  <si>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</si>
  <si>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</si>
  <si>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</si>
  <si>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</si>
  <si>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</si>
  <si>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</si>
  <si>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</si>
  <si>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</si>
  <si>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</si>
  <si>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</si>
  <si>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</si>
  <si>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</si>
  <si>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</si>
  <si>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</si>
  <si>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</si>
  <si>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</si>
  <si>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</si>
  <si>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</si>
  <si>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</si>
  <si>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</si>
  <si>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</si>
  <si>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</si>
  <si>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</si>
  <si>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</si>
  <si>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</si>
  <si>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</si>
  <si>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</si>
  <si>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</si>
  <si>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</si>
  <si>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</si>
  <si>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</si>
  <si>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</si>
  <si>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</si>
  <si>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</si>
  <si>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</si>
  <si>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</si>
  <si>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</si>
  <si>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</si>
  <si>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</si>
  <si>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</si>
  <si>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</si>
  <si>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</si>
  <si>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</si>
  <si>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</si>
  <si>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</si>
  <si>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</si>
  <si>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</si>
  <si>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</si>
  <si>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</si>
  <si>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</si>
  <si>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</si>
  <si>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</si>
  <si>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</si>
  <si>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</si>
  <si>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</si>
  <si>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</si>
  <si>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</si>
  <si>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</si>
  <si>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</si>
  <si>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</si>
  <si>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</si>
  <si>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</si>
  <si>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</si>
  <si>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</si>
  <si>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</si>
  <si>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</si>
  <si>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</si>
  <si>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</si>
  <si>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</si>
  <si>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</si>
  <si>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</si>
  <si>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</si>
  <si>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</si>
  <si>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</si>
  <si>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</si>
  <si>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</si>
  <si>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</si>
  <si>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</si>
  <si>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</si>
  <si>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</si>
  <si>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</si>
  <si>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</si>
  <si>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</si>
  <si>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</si>
  <si>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</si>
  <si>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</si>
  <si>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</si>
  <si>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</si>
  <si>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</si>
  <si>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</si>
  <si>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</si>
  <si>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</si>
  <si>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</si>
  <si>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</si>
  <si>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</si>
  <si>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</si>
  <si>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</si>
  <si>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</si>
  <si>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</si>
  <si>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</si>
  <si>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</si>
  <si>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</si>
  <si>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</si>
  <si>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</si>
  <si>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</si>
  <si>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</si>
  <si>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</si>
  <si>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</si>
  <si>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</si>
  <si>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</si>
  <si>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</si>
  <si>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</si>
  <si>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</si>
  <si>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</si>
  <si>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</si>
  <si>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</si>
  <si>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</si>
  <si>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</si>
  <si>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</si>
  <si>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</si>
  <si>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</si>
  <si>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</si>
  <si>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</si>
  <si>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</si>
  <si>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</si>
  <si>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</si>
  <si>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</si>
  <si>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</si>
  <si>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</si>
  <si>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</si>
  <si>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</si>
  <si>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</si>
  <si>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</si>
  <si>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</si>
  <si>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</si>
  <si>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</si>
  <si>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</si>
  <si>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</si>
  <si>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</si>
  <si>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</si>
  <si>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</si>
  <si>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</si>
  <si>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</si>
  <si>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</si>
  <si>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</si>
  <si>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</si>
  <si>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</si>
  <si>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</si>
  <si>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</si>
  <si>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</si>
  <si>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</si>
  <si>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</si>
  <si>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</si>
  <si>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</si>
  <si>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</si>
  <si>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</si>
  <si>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</si>
  <si>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</si>
  <si>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</si>
  <si>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</si>
  <si>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</si>
  <si>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</si>
  <si>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</si>
  <si>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</si>
  <si>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</si>
  <si>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</si>
  <si>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</si>
  <si>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</si>
  <si>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</si>
  <si>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</si>
  <si>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</si>
  <si>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</si>
  <si>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</si>
  <si>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</si>
  <si>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</si>
  <si>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</si>
  <si>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</si>
  <si>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</si>
  <si>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</si>
  <si>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</si>
  <si>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</si>
  <si>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</si>
  <si>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</si>
  <si>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</si>
  <si>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</si>
  <si>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</si>
  <si>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</si>
  <si>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</si>
  <si>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</si>
  <si>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</si>
  <si>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</si>
  <si>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</si>
  <si>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</si>
  <si>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</si>
  <si>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</si>
  <si>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</si>
  <si>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</si>
  <si>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</si>
  <si>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</si>
  <si>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</si>
  <si>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</si>
  <si>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</si>
  <si>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</si>
  <si>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</si>
  <si>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</si>
  <si>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</si>
  <si>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</si>
  <si>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</si>
  <si>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</si>
  <si>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</si>
  <si>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</si>
  <si>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</si>
  <si>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</si>
  <si>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</si>
  <si>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</si>
  <si>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</si>
  <si>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</si>
  <si>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</si>
  <si>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</si>
  <si>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</si>
  <si>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</si>
  <si>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</si>
  <si>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</si>
  <si>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</si>
  <si>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</si>
  <si>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</si>
  <si>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</si>
  <si>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</si>
  <si>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</si>
  <si>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</si>
  <si>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</si>
  <si>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</si>
  <si>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</si>
  <si>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</si>
  <si>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</si>
  <si>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</si>
  <si>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</si>
  <si>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</si>
  <si>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</si>
  <si>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</si>
  <si>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</si>
  <si>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</si>
  <si>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</si>
  <si>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</si>
  <si>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</si>
  <si>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</si>
  <si>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</si>
  <si>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</si>
  <si>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</si>
  <si>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</si>
  <si>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</si>
  <si>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</si>
  <si>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</si>
  <si>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</si>
  <si>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</si>
  <si>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</si>
  <si>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</si>
  <si>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</si>
  <si>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</si>
  <si>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</si>
  <si>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</si>
  <si>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</si>
  <si>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</si>
  <si>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</si>
  <si>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</si>
  <si>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</si>
  <si>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</si>
  <si>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</si>
  <si>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</si>
  <si>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</si>
  <si>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</si>
  <si>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</si>
  <si>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</si>
  <si>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</si>
  <si>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</si>
  <si>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</si>
  <si>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</si>
  <si>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</si>
  <si>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</si>
  <si>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</si>
  <si>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</si>
  <si>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</si>
  <si>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</si>
  <si>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</si>
  <si>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</si>
  <si>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</si>
  <si>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</si>
  <si>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</si>
  <si>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</si>
  <si>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</si>
  <si>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</si>
  <si>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</si>
  <si>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</si>
  <si>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</si>
  <si>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</si>
  <si>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</si>
  <si>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</si>
  <si>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</si>
  <si>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</si>
  <si>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</si>
  <si>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</si>
  <si>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</si>
  <si>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</si>
  <si>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</si>
  <si>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</si>
  <si>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</si>
  <si>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</si>
  <si>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</si>
  <si>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</si>
  <si>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</si>
  <si>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</si>
  <si>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</si>
  <si>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</si>
  <si>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</si>
  <si>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</si>
  <si>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</si>
  <si>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</si>
  <si>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</si>
  <si>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</si>
  <si>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</si>
  <si>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</si>
  <si>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</si>
  <si>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</si>
  <si>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</si>
  <si>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</si>
  <si>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</si>
  <si>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</si>
  <si>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</si>
  <si>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</si>
  <si>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</si>
  <si>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</si>
  <si>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</si>
  <si>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</si>
  <si>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</si>
  <si>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</si>
  <si>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</si>
  <si>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</si>
  <si>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</si>
  <si>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</si>
  <si>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</si>
  <si>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</si>
  <si>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</si>
  <si>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</si>
  <si>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</si>
  <si>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</si>
  <si>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</si>
  <si>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</si>
  <si>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</si>
  <si>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</si>
  <si>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</si>
  <si>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</si>
  <si>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</si>
  <si>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</si>
  <si>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</si>
  <si>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</si>
  <si>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</si>
  <si>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</si>
  <si>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</si>
  <si>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</si>
  <si>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</si>
  <si>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</si>
  <si>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</si>
  <si>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</si>
  <si>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</si>
  <si>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</si>
  <si>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</si>
  <si>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</si>
  <si>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</si>
  <si>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</si>
  <si>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</si>
  <si>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</si>
  <si>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</si>
  <si>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</si>
  <si>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</si>
  <si>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</si>
  <si>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</si>
  <si>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</si>
  <si>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</si>
  <si>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</si>
  <si>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</si>
  <si>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</si>
  <si>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</si>
  <si>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</si>
  <si>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</si>
  <si>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</si>
  <si>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</si>
  <si>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</si>
  <si>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</si>
  <si>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</si>
  <si>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</si>
  <si>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</si>
  <si>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</si>
  <si>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</si>
  <si>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</si>
  <si>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</si>
  <si>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</si>
  <si>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</si>
  <si>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</si>
  <si>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</si>
  <si>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</si>
  <si>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</si>
  <si>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</si>
  <si>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</si>
  <si>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</si>
  <si>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</si>
  <si>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</si>
  <si>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</si>
  <si>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</si>
  <si>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</si>
  <si>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</si>
  <si>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</si>
  <si>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</si>
  <si>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</si>
  <si>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</si>
  <si>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</si>
  <si>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</si>
  <si>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</si>
  <si>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</si>
  <si>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</si>
  <si>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</si>
  <si>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</si>
  <si>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</si>
  <si>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</si>
  <si>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</si>
  <si>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</si>
  <si>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</si>
  <si>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</si>
  <si>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</si>
  <si>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</si>
  <si>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</si>
  <si>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</si>
  <si>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</si>
  <si>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</si>
  <si>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</si>
  <si>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</si>
  <si>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</si>
  <si>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</si>
  <si>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</si>
  <si>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</si>
  <si>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</si>
  <si>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</si>
  <si>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</si>
  <si>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</si>
  <si>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</si>
  <si>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</si>
  <si>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</si>
  <si>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</si>
  <si>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</si>
  <si>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</si>
  <si>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</si>
  <si>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</si>
  <si>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</si>
  <si>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</si>
  <si>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</si>
  <si>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</si>
  <si>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</si>
  <si>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</si>
  <si>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</si>
  <si>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</si>
  <si>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</si>
  <si>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</si>
  <si>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</si>
  <si>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</si>
  <si>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</si>
  <si>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</si>
  <si>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</si>
  <si>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</si>
  <si>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</si>
  <si>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</si>
  <si>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</si>
  <si>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</si>
  <si>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</si>
  <si>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</si>
  <si>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</si>
  <si>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</si>
  <si>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</si>
  <si>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</si>
  <si>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</si>
  <si>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</si>
  <si>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</si>
  <si>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</si>
  <si>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</si>
  <si>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</si>
  <si>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</si>
  <si>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</si>
  <si>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</si>
  <si>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</si>
  <si>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</si>
  <si>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</si>
  <si>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</si>
  <si>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</si>
  <si>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</si>
  <si>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</si>
  <si>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</si>
  <si>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</si>
  <si>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</si>
  <si>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</si>
  <si>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</si>
  <si>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</si>
  <si>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</si>
  <si>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</si>
  <si>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</si>
  <si>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</si>
  <si>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</si>
  <si>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</si>
  <si>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</si>
  <si>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</si>
  <si>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</si>
  <si>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</si>
  <si>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</si>
  <si>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</si>
  <si>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</si>
  <si>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</si>
  <si>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</si>
  <si>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</si>
  <si>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</si>
  <si>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</si>
  <si>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</si>
  <si>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</si>
  <si>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</si>
  <si>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</si>
  <si>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</si>
  <si>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</si>
  <si>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</si>
  <si>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</si>
  <si>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</si>
  <si>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</si>
  <si>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</si>
  <si>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</si>
  <si>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</si>
  <si>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</si>
  <si>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</si>
  <si>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</si>
  <si>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</si>
  <si>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</si>
  <si>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</si>
  <si>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</si>
  <si>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</si>
  <si>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</si>
  <si>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</si>
  <si>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</si>
  <si>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</si>
  <si>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</si>
  <si>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</si>
  <si>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</si>
  <si>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</si>
  <si>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</si>
  <si>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</si>
  <si>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</si>
  <si>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</si>
  <si>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</si>
  <si>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</si>
  <si>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</si>
  <si>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</si>
  <si>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</si>
  <si>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</si>
  <si>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</si>
  <si>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</si>
  <si>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</si>
  <si>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</si>
  <si>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</si>
  <si>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</si>
  <si>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</si>
  <si>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</si>
  <si>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</si>
  <si>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</si>
  <si>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</si>
  <si>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</si>
  <si>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</si>
  <si>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</si>
  <si>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</si>
  <si>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</si>
  <si>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</si>
  <si>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</si>
  <si>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</si>
  <si>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</si>
  <si>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</si>
  <si>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</si>
  <si>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</si>
  <si>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</si>
  <si>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</si>
  <si>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</si>
  <si>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</si>
  <si>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</si>
  <si>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</si>
  <si>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</si>
  <si>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</si>
  <si>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</si>
  <si>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</si>
  <si>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</si>
  <si>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</si>
  <si>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</si>
  <si>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</si>
  <si>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</si>
  <si>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</si>
  <si>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</si>
  <si>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</si>
  <si>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</si>
  <si>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</si>
  <si>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</si>
  <si>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</si>
  <si>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</si>
  <si>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</si>
  <si>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</si>
  <si>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</si>
  <si>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</si>
  <si>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</si>
  <si>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</si>
  <si>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</si>
  <si>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</si>
  <si>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</si>
  <si>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</si>
  <si>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</si>
  <si>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</si>
  <si>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</si>
  <si>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</si>
  <si>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</si>
  <si>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</si>
  <si>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</si>
  <si>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</si>
  <si>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</si>
  <si>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</si>
  <si>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</si>
  <si>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</si>
  <si>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</si>
  <si>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</si>
  <si>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</si>
  <si>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</si>
  <si>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</si>
  <si>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</si>
  <si>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</si>
  <si>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</si>
  <si>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</si>
  <si>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</si>
  <si>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</si>
  <si>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</si>
  <si>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</si>
  <si>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</si>
  <si>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</si>
  <si>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</si>
  <si>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</si>
  <si>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</si>
  <si>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</si>
  <si>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</si>
  <si>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</si>
  <si>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</si>
  <si>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</si>
  <si>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</si>
  <si>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</si>
  <si>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</si>
  <si>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</si>
  <si>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</si>
  <si>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</si>
  <si>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</si>
  <si>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</si>
  <si>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</si>
  <si>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</si>
  <si>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</si>
  <si>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</si>
  <si>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</si>
  <si>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</si>
  <si>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</si>
  <si>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</si>
  <si>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</si>
  <si>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</si>
  <si>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</si>
  <si>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</si>
  <si>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</si>
  <si>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</si>
  <si>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</si>
  <si>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</si>
  <si>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</si>
  <si>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</si>
  <si>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</si>
  <si>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</si>
  <si>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</si>
  <si>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</si>
  <si>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</si>
  <si>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</si>
  <si>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</si>
  <si>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</si>
  <si>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</si>
  <si>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</si>
  <si>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</si>
  <si>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</si>
  <si>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</si>
  <si>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</si>
  <si>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</si>
  <si>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</si>
  <si>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</si>
  <si>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</si>
  <si>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</si>
  <si>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</si>
  <si>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</si>
  <si>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</si>
  <si>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</si>
  <si>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</si>
  <si>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</si>
  <si>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</si>
  <si>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</si>
  <si>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</si>
  <si>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</si>
  <si>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</si>
  <si>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</si>
  <si>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</si>
  <si>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</si>
  <si>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</si>
  <si>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</si>
  <si>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</si>
  <si>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</si>
  <si>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</si>
  <si>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</si>
  <si>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</si>
  <si>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</si>
  <si>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</si>
  <si>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</si>
  <si>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</si>
  <si>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</si>
  <si>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</si>
  <si>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</si>
  <si>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</si>
  <si>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</si>
  <si>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</si>
  <si>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</si>
  <si>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</si>
  <si>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</si>
  <si>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</si>
  <si>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</si>
  <si>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</si>
  <si>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</si>
  <si>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</si>
  <si>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</si>
  <si>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</si>
  <si>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</si>
  <si>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</si>
  <si>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</si>
  <si>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</si>
  <si>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</si>
  <si>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</si>
  <si>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</si>
  <si>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</si>
  <si>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</si>
  <si>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</si>
  <si>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</si>
  <si>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</si>
  <si>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</si>
  <si>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</si>
  <si>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</si>
  <si>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</si>
  <si>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</si>
  <si>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</si>
  <si>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</si>
  <si>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</si>
  <si>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</si>
  <si>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</si>
  <si>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</si>
  <si>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</si>
  <si>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</si>
  <si>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</si>
  <si>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</si>
  <si>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</si>
  <si>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</si>
  <si>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</si>
  <si>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</si>
  <si>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</si>
  <si>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</si>
  <si>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</si>
  <si>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</si>
  <si>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</si>
  <si>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</si>
  <si>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</si>
  <si>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</si>
  <si>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</si>
  <si>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</si>
  <si>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</si>
  <si>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</si>
  <si>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</si>
  <si>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</si>
  <si>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</si>
  <si>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</si>
  <si>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</si>
  <si>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</si>
  <si>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</si>
  <si>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</si>
  <si>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</si>
  <si>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</si>
  <si>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</si>
  <si>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</si>
  <si>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</si>
  <si>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</si>
  <si>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</si>
  <si>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</si>
  <si>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</si>
  <si>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</si>
  <si>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</si>
  <si>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</si>
  <si>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</si>
  <si>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</si>
  <si>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</si>
  <si>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</si>
  <si>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</si>
  <si>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</si>
  <si>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</si>
  <si>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</si>
  <si>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</si>
  <si>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</si>
  <si>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</si>
  <si>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</si>
  <si>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</si>
  <si>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</si>
  <si>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</si>
  <si>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</si>
  <si>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</si>
  <si>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</si>
  <si>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</si>
  <si>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</si>
  <si>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</si>
  <si>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</si>
  <si>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</si>
  <si>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</si>
  <si>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</si>
  <si>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</si>
  <si>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</si>
  <si>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</si>
  <si>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</si>
  <si>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</si>
  <si>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</si>
  <si>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</si>
  <si>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</si>
  <si>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</si>
  <si>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</si>
  <si>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</si>
  <si>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</si>
  <si>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</si>
  <si>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</si>
  <si>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</si>
  <si>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</si>
  <si>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</si>
  <si>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</si>
  <si>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</si>
  <si>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</si>
  <si>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</si>
  <si>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</si>
  <si>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</si>
  <si>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</si>
  <si>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</si>
  <si>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</si>
  <si>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</si>
  <si>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</si>
  <si>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</si>
  <si>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</si>
  <si>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</si>
  <si>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</si>
  <si>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</si>
  <si>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</si>
  <si>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</si>
  <si>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</si>
  <si>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</si>
  <si>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</si>
  <si>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</si>
  <si>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</si>
  <si>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</si>
  <si>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</si>
  <si>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</si>
  <si>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</si>
  <si>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</si>
  <si>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</si>
  <si>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</si>
  <si>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</si>
  <si>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</si>
  <si>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</si>
  <si>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</si>
  <si>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</si>
  <si>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</si>
  <si>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</si>
  <si>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</si>
  <si>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</si>
  <si>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</si>
  <si>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</si>
  <si>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</si>
  <si>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</si>
  <si>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</si>
  <si>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</si>
  <si>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</si>
  <si>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</si>
  <si>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</si>
  <si>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</si>
  <si>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</si>
  <si>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</si>
  <si>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</si>
  <si>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</si>
  <si>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</si>
  <si>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</si>
  <si>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</si>
  <si>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</si>
  <si>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</si>
  <si>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</si>
  <si>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</si>
  <si>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</si>
  <si>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</si>
  <si>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</si>
  <si>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</si>
  <si>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</si>
  <si>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</si>
  <si>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</si>
  <si>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</si>
  <si>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</si>
  <si>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</si>
  <si>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</si>
  <si>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</si>
  <si>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</si>
  <si>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</si>
  <si>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</si>
  <si>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</si>
  <si>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</si>
  <si>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</si>
  <si>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</si>
  <si>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</si>
  <si>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</si>
  <si>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</si>
  <si>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</si>
  <si>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</si>
  <si>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</si>
  <si>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</si>
  <si>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</si>
  <si>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</si>
  <si>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</si>
  <si>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</si>
  <si>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</si>
  <si>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</si>
  <si>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</si>
  <si>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</si>
  <si>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</si>
  <si>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</si>
  <si>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</si>
  <si>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</si>
  <si>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</si>
  <si>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</si>
  <si>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</si>
  <si>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</si>
  <si>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</si>
  <si>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</si>
  <si>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</si>
  <si>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</si>
  <si>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</si>
  <si>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</si>
  <si>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</si>
  <si>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</si>
  <si>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</si>
  <si>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</si>
  <si>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</si>
  <si>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</si>
  <si>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</si>
  <si>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</si>
  <si>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</si>
  <si>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</si>
  <si>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</si>
  <si>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</si>
  <si>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</si>
  <si>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</si>
  <si>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</si>
  <si>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</si>
  <si>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</si>
  <si>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</si>
  <si>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</si>
  <si>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</si>
  <si>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</si>
  <si>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</si>
  <si>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</si>
  <si>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</si>
  <si>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</si>
  <si>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</si>
  <si>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</si>
  <si>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</si>
  <si>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</si>
  <si>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</si>
  <si>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</si>
  <si>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</si>
  <si>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</si>
  <si>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</si>
  <si>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</si>
  <si>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</si>
  <si>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</si>
  <si>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</si>
  <si>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</si>
  <si>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</si>
  <si>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</si>
  <si>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</si>
  <si>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</si>
  <si>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</si>
  <si>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</si>
  <si>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</si>
  <si>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</si>
  <si>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</si>
  <si>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</si>
  <si>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</si>
  <si>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</si>
  <si>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</si>
  <si>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</si>
  <si>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</si>
  <si>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</si>
  <si>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</si>
  <si>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</si>
  <si>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</si>
  <si>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</si>
  <si>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</si>
  <si>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</si>
  <si>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</si>
  <si>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</si>
  <si>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</si>
  <si>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</si>
  <si>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</si>
  <si>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</si>
  <si>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</si>
  <si>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</si>
  <si>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</si>
  <si>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</si>
  <si>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</si>
  <si>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</si>
  <si>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</si>
  <si>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</si>
  <si>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</si>
  <si>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</si>
  <si>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</si>
  <si>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</si>
  <si>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</si>
  <si>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</si>
  <si>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</si>
  <si>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</si>
  <si>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</si>
  <si>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</si>
  <si>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</si>
  <si>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</si>
  <si>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</si>
  <si>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</si>
  <si>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</si>
  <si>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</si>
  <si>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</si>
  <si>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</si>
  <si>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</si>
  <si>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</si>
  <si>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</si>
  <si>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</si>
  <si>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</si>
  <si>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</si>
  <si>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</si>
  <si>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</si>
  <si>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</si>
  <si>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</si>
  <si>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</si>
  <si>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</si>
  <si>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</si>
  <si>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</si>
  <si>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</si>
  <si>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</si>
  <si>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</si>
  <si>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</si>
  <si>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</si>
  <si>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</si>
  <si>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</si>
  <si>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</si>
  <si>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</si>
  <si>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</si>
  <si>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</si>
  <si>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</si>
  <si>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</si>
  <si>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</si>
  <si>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</si>
  <si>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</si>
  <si>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</si>
  <si>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</si>
  <si>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</si>
  <si>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</si>
  <si>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</si>
  <si>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</si>
  <si>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</si>
  <si>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</si>
  <si>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</si>
  <si>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</si>
  <si>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</si>
  <si>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</si>
  <si>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</si>
  <si>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</si>
  <si>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</si>
  <si>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</si>
  <si>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</si>
  <si>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</si>
  <si>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</si>
  <si>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</si>
  <si>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</si>
  <si>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</si>
  <si>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</si>
  <si>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</si>
  <si>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</si>
  <si>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</si>
  <si>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</si>
  <si>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</si>
  <si>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</si>
  <si>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</si>
  <si>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</si>
  <si>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</si>
  <si>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</si>
  <si>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</si>
  <si>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</si>
  <si>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</si>
  <si>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</si>
  <si>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</si>
  <si>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</si>
  <si>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</si>
  <si>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</si>
  <si>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</si>
  <si>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</si>
  <si>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</si>
  <si>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</si>
  <si>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</si>
  <si>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</si>
  <si>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</si>
  <si>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</si>
  <si>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</si>
  <si>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</si>
  <si>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</si>
  <si>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</si>
  <si>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</si>
  <si>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</si>
  <si>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</si>
  <si>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</si>
  <si>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</si>
  <si>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</si>
  <si>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</si>
  <si>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</si>
  <si>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</si>
  <si>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</si>
  <si>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</si>
  <si>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</si>
  <si>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</si>
  <si>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</si>
  <si>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</si>
  <si>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</si>
  <si>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</si>
  <si>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</si>
  <si>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</si>
  <si>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</si>
  <si>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</si>
  <si>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</si>
  <si>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</si>
  <si>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</si>
  <si>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</si>
  <si>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</si>
  <si>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</si>
  <si>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</si>
  <si>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</si>
  <si>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</si>
  <si>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</si>
  <si>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</si>
  <si>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</si>
  <si>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</si>
  <si>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</si>
  <si>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</si>
  <si>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</si>
  <si>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</si>
  <si>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</si>
  <si>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</si>
  <si>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</si>
  <si>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</si>
  <si>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</si>
  <si>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</si>
  <si>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</si>
  <si>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</si>
  <si>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</si>
  <si>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</si>
  <si>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</si>
  <si>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</si>
  <si>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</si>
  <si>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</si>
  <si>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</si>
  <si>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</si>
  <si>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</si>
  <si>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</si>
  <si>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</si>
  <si>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</si>
  <si>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</si>
  <si>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</si>
  <si>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</si>
  <si>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</si>
  <si>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</si>
  <si>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</si>
  <si>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</si>
  <si>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</si>
  <si>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</si>
  <si>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</si>
  <si>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</si>
  <si>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</si>
  <si>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</si>
  <si>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</si>
  <si>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</si>
  <si>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</si>
  <si>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</si>
  <si>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</si>
  <si>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</si>
  <si>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</si>
  <si>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</si>
  <si>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</si>
  <si>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</si>
  <si>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</si>
  <si>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</si>
  <si>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</si>
  <si>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</si>
  <si>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</si>
  <si>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</si>
  <si>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</si>
  <si>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</si>
  <si>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</si>
  <si>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</si>
  <si>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</si>
  <si>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</si>
  <si>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</si>
  <si>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</si>
  <si>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</si>
  <si>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</si>
  <si>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</si>
  <si>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</si>
  <si>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</si>
  <si>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</si>
  <si>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</si>
  <si>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</si>
  <si>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</si>
  <si>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</si>
  <si>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</si>
  <si>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</si>
  <si>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</si>
  <si>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</si>
  <si>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</si>
  <si>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</si>
  <si>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</si>
  <si>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</si>
  <si>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</si>
  <si>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</si>
  <si>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</si>
  <si>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</si>
  <si>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</si>
  <si>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</si>
  <si>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</si>
  <si>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</si>
  <si>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</si>
  <si>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</si>
  <si>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</si>
  <si>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</si>
  <si>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</si>
  <si>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</si>
  <si>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</si>
  <si>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</si>
  <si>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</si>
  <si>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</si>
  <si>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</si>
  <si>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</si>
  <si>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</si>
  <si>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</si>
  <si>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</si>
  <si>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</si>
  <si>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</si>
  <si>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</si>
  <si>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</si>
  <si>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</si>
  <si>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</si>
  <si>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</si>
  <si>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</si>
  <si>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</si>
  <si>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</si>
  <si>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</si>
  <si>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</si>
  <si>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</si>
  <si>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</si>
  <si>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</si>
  <si>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</si>
  <si>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</si>
  <si>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</si>
  <si>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</si>
  <si>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</si>
  <si>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</si>
  <si>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</si>
  <si>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</si>
  <si>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</si>
  <si>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</si>
  <si>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</si>
  <si>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</si>
  <si>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</si>
  <si>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</si>
  <si>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</si>
  <si>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</si>
  <si>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</si>
  <si>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</si>
  <si>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</si>
  <si>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</si>
  <si>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</si>
  <si>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</si>
  <si>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</si>
  <si>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</si>
  <si>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</si>
  <si>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</si>
  <si>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</si>
  <si>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</si>
  <si>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</si>
  <si>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</si>
  <si>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</si>
  <si>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</si>
  <si>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</si>
  <si>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</si>
  <si>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</si>
  <si>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</si>
  <si>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</si>
  <si>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</si>
  <si>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</si>
  <si>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</si>
  <si>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</si>
  <si>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</si>
  <si>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</si>
  <si>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</si>
  <si>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</si>
  <si>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</si>
  <si>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</si>
  <si>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</si>
  <si>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</si>
  <si>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</si>
  <si>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</si>
  <si>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</si>
  <si>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</si>
  <si>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</si>
  <si>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</si>
  <si>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</si>
  <si>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</si>
  <si>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</si>
  <si>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</si>
  <si>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</si>
  <si>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</si>
  <si>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</si>
  <si>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</si>
  <si>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</si>
  <si>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</si>
  <si>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</si>
  <si>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</si>
  <si>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</si>
  <si>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</si>
  <si>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</si>
  <si>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</si>
  <si>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</si>
  <si>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</si>
  <si>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</si>
  <si>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</si>
  <si>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</si>
  <si>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</si>
  <si>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</si>
  <si>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</si>
  <si>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</si>
  <si>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</si>
  <si>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</si>
  <si>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</si>
  <si>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</si>
  <si>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</si>
  <si>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</si>
  <si>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</si>
  <si>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</si>
  <si>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</si>
  <si>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</si>
  <si>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</si>
  <si>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</si>
  <si>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</si>
  <si>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</si>
  <si>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</si>
  <si>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</si>
  <si>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</si>
  <si>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</si>
  <si>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</si>
  <si>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</si>
  <si>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</si>
  <si>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</si>
  <si>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</si>
  <si>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</si>
  <si>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</si>
  <si>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</si>
  <si>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</si>
  <si>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</si>
  <si>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</si>
  <si>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</si>
  <si>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</si>
  <si>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</si>
  <si>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</si>
  <si>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</si>
  <si>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</si>
  <si>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</si>
  <si>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</si>
  <si>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</si>
  <si>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</si>
  <si>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</si>
  <si>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</si>
  <si>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</si>
  <si>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</si>
  <si>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</si>
  <si>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</si>
  <si>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</si>
  <si>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</si>
  <si>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</si>
  <si>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</si>
  <si>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</si>
  <si>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</si>
  <si>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</si>
  <si>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</si>
  <si>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</si>
  <si>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</si>
  <si>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</si>
  <si>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</si>
  <si>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</si>
  <si>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</si>
  <si>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</si>
  <si>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</si>
  <si>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</si>
  <si>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</si>
  <si>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</si>
  <si>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</si>
  <si>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</si>
  <si>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</si>
  <si>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</si>
  <si>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</si>
  <si>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</si>
  <si>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</si>
  <si>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</si>
  <si>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</si>
  <si>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</si>
  <si>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</si>
  <si>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</si>
  <si>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</si>
  <si>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</si>
  <si>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</si>
  <si>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</si>
  <si>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</si>
  <si>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</si>
  <si>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</si>
  <si>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</si>
  <si>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</si>
  <si>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</si>
  <si>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</si>
  <si>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</si>
  <si>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</si>
  <si>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</si>
  <si>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</si>
  <si>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</si>
  <si>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</si>
  <si>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</si>
  <si>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</si>
  <si>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</si>
  <si>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</si>
  <si>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</si>
  <si>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</si>
  <si>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</si>
  <si>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</si>
  <si>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</si>
  <si>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</si>
  <si>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</si>
  <si>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</si>
  <si>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</si>
  <si>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</si>
  <si>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</si>
  <si>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</si>
  <si>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</si>
  <si>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</si>
  <si>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</si>
  <si>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</si>
  <si>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</si>
  <si>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</si>
  <si>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</si>
  <si>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</si>
  <si>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</si>
  <si>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</si>
  <si>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</si>
  <si>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</si>
  <si>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</si>
  <si>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</si>
  <si>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</si>
  <si>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</si>
  <si>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</si>
  <si>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</si>
  <si>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</si>
  <si>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</si>
  <si>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</si>
  <si>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</si>
  <si>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</si>
  <si>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</si>
  <si>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</si>
  <si>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</si>
  <si>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</si>
  <si>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</si>
  <si>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</si>
  <si>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</si>
  <si>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</si>
  <si>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</si>
  <si>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</si>
  <si>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</si>
  <si>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</si>
  <si>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</si>
  <si>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</si>
  <si>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</si>
  <si>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</si>
  <si>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</si>
  <si>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</si>
  <si>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</si>
  <si>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</si>
  <si>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</si>
  <si>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</si>
  <si>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</si>
  <si>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</si>
  <si>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</si>
  <si>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</si>
  <si>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</si>
  <si>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</si>
  <si>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</si>
  <si>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</si>
  <si>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</si>
  <si>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</si>
  <si>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</si>
  <si>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</si>
  <si>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</si>
  <si>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</si>
  <si>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</si>
  <si>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</si>
  <si>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</si>
  <si>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</si>
  <si>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</si>
  <si>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</si>
  <si>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</si>
  <si>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</si>
  <si>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</si>
  <si>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</si>
  <si>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</si>
  <si>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</si>
  <si>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</si>
  <si>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</si>
  <si>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</si>
  <si>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</si>
  <si>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</si>
  <si>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</si>
  <si>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</si>
  <si>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</si>
  <si>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</si>
  <si>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</si>
  <si>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</si>
  <si>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</si>
  <si>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</si>
  <si>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</si>
  <si>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</si>
  <si>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</si>
  <si>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</si>
  <si>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</si>
  <si>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</si>
  <si>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</si>
  <si>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</si>
  <si>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</si>
  <si>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</si>
  <si>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</si>
  <si>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</si>
  <si>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</si>
  <si>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</si>
  <si>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</si>
  <si>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</si>
  <si>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</si>
  <si>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</si>
  <si>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</si>
  <si>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</si>
  <si>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</si>
  <si>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</si>
  <si>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</si>
  <si>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</si>
  <si>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</si>
  <si>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</si>
  <si>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</si>
  <si>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</si>
  <si>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</si>
  <si>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</si>
  <si>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</si>
  <si>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</si>
  <si>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</si>
  <si>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</si>
  <si>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</si>
  <si>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</si>
  <si>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</si>
  <si>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</si>
  <si>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</si>
  <si>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</si>
  <si>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</si>
  <si>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</si>
  <si>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</si>
  <si>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</si>
  <si>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</si>
  <si>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</si>
  <si>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</si>
  <si>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</si>
  <si>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</si>
  <si>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</si>
  <si>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</si>
  <si>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</si>
  <si>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</si>
  <si>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</si>
  <si>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</si>
  <si>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</si>
  <si>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</si>
  <si>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</si>
  <si>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</si>
  <si>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</si>
  <si>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</si>
  <si>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</si>
  <si>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</si>
  <si>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</si>
  <si>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</si>
  <si>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</si>
  <si>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</si>
  <si>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</si>
  <si>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</si>
  <si>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</si>
  <si>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</si>
  <si>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</si>
  <si>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</si>
  <si>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</si>
  <si>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</si>
  <si>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</si>
  <si>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</si>
  <si>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</si>
  <si>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</si>
  <si>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</si>
  <si>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</si>
  <si>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</si>
  <si>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</si>
  <si>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</si>
  <si>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</si>
  <si>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</si>
  <si>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</si>
  <si>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</si>
  <si>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</si>
  <si>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</si>
  <si>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</si>
  <si>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</si>
  <si>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</si>
  <si>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</si>
  <si>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</si>
  <si>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</si>
  <si>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</si>
  <si>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</si>
  <si>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</si>
  <si>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</si>
  <si>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</si>
  <si>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</si>
  <si>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</si>
  <si>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</si>
  <si>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</si>
  <si>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</si>
  <si>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</si>
  <si>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</si>
  <si>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</si>
  <si>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</si>
  <si>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</si>
  <si>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</si>
  <si>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</si>
  <si>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</si>
  <si>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</si>
  <si>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</si>
  <si>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</si>
  <si>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</si>
  <si>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</si>
  <si>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</si>
  <si>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</si>
  <si>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</si>
  <si>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</si>
  <si>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</si>
  <si>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</si>
  <si>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</si>
  <si>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</si>
  <si>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</si>
  <si>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</si>
  <si>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</si>
  <si>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</si>
  <si>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</si>
  <si>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</si>
  <si>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</si>
  <si>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</si>
  <si>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</si>
  <si>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</si>
  <si>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</si>
  <si>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</si>
  <si>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</si>
  <si>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</si>
  <si>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</si>
  <si>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</si>
  <si>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</si>
  <si>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</si>
  <si>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</si>
  <si>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</si>
  <si>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</si>
  <si>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</si>
  <si>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</si>
  <si>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</si>
  <si>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</si>
  <si>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</si>
  <si>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</si>
  <si>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</si>
  <si>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</si>
  <si>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</si>
  <si>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</si>
  <si>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</si>
  <si>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</si>
  <si>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</si>
  <si>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</si>
  <si>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</si>
  <si>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</si>
  <si>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</si>
  <si>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</si>
  <si>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</si>
  <si>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</si>
  <si>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</si>
  <si>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</si>
  <si>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</si>
  <si>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</si>
  <si>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</si>
  <si>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</si>
  <si>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</si>
  <si>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</si>
  <si>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</si>
  <si>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</si>
  <si>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</si>
  <si>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</si>
  <si>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</si>
  <si>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</si>
  <si>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</si>
  <si>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</si>
  <si>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</si>
  <si>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</si>
  <si>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</si>
  <si>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</si>
  <si>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</si>
  <si>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</si>
  <si>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</si>
  <si>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</si>
  <si>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</si>
  <si>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</si>
  <si>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</si>
  <si>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</si>
  <si>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</si>
  <si>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</si>
  <si>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</si>
  <si>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</si>
  <si>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</si>
  <si>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</si>
  <si>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</si>
  <si>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</si>
  <si>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</si>
  <si>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</si>
  <si>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</si>
  <si>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</si>
  <si>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</si>
  <si>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</si>
  <si>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</si>
  <si>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</si>
  <si>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</si>
  <si>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</si>
  <si>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</si>
  <si>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</si>
  <si>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</si>
  <si>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</si>
  <si>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</si>
  <si>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</si>
  <si>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</si>
  <si>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</si>
  <si>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</si>
  <si>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</si>
  <si>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</si>
  <si>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</si>
  <si>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</si>
  <si>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</si>
  <si>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</si>
  <si>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</si>
  <si>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</si>
  <si>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</si>
  <si>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</si>
  <si>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</si>
  <si>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</si>
  <si>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</si>
  <si>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</si>
  <si>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</si>
  <si>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</si>
  <si>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</si>
  <si>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</si>
  <si>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</si>
  <si>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</si>
  <si>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</si>
  <si>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</si>
  <si>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</si>
  <si>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</si>
  <si>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</si>
  <si>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</si>
  <si>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</si>
  <si>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</si>
  <si>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</si>
  <si>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</si>
  <si>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</si>
  <si>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</si>
  <si>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</si>
  <si>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</si>
  <si>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</si>
  <si>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</si>
  <si>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</si>
  <si>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</si>
  <si>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</si>
  <si>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</si>
  <si>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</si>
  <si>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</si>
  <si>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</si>
  <si>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</si>
  <si>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</si>
  <si>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</si>
  <si>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</si>
  <si>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</si>
  <si>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</si>
  <si>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</si>
  <si>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</si>
  <si>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</si>
  <si>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</si>
  <si>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</si>
  <si>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</si>
  <si>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</si>
  <si>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</si>
  <si>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</si>
  <si>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</si>
  <si>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</si>
  <si>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</si>
  <si>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</si>
  <si>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</si>
  <si>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</si>
  <si>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</si>
  <si>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</si>
  <si>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</si>
  <si>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</si>
  <si>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</si>
  <si>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</si>
  <si>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</si>
  <si>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</si>
  <si>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</si>
  <si>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</si>
  <si>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</si>
  <si>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</si>
  <si>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</si>
  <si>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</si>
  <si>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</si>
  <si>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</si>
  <si>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</si>
  <si>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</si>
  <si>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</si>
  <si>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</si>
  <si>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</si>
  <si>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</si>
  <si>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</si>
  <si>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</si>
  <si>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</si>
  <si>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</si>
  <si>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</si>
  <si>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</si>
  <si>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</si>
  <si>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</si>
  <si>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</si>
  <si>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</si>
  <si>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</si>
  <si>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</si>
  <si>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</si>
  <si>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</si>
  <si>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</si>
  <si>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</si>
  <si>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</si>
  <si>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</si>
  <si>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</si>
  <si>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</si>
  <si>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</si>
  <si>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</si>
  <si>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</si>
  <si>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</si>
  <si>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</si>
  <si>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</si>
  <si>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</si>
  <si>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</si>
  <si>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</si>
  <si>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</si>
  <si>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</si>
  <si>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</si>
  <si>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</si>
  <si>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</si>
  <si>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</si>
  <si>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</si>
  <si>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</si>
  <si>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</si>
  <si>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</si>
  <si>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</si>
  <si>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</si>
  <si>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</si>
  <si>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</si>
  <si>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</si>
  <si>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</si>
  <si>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</si>
  <si>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</si>
  <si>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</si>
  <si>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</si>
  <si>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</si>
  <si>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</si>
  <si>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</si>
  <si>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</si>
  <si>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</si>
  <si>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</si>
  <si>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</si>
  <si>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</si>
  <si>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</si>
  <si>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</si>
  <si>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</si>
  <si>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</si>
  <si>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</si>
  <si>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</si>
  <si>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</si>
  <si>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</si>
  <si>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</si>
  <si>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</si>
  <si>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</si>
  <si>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</si>
  <si>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</si>
  <si>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</si>
  <si>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</si>
  <si>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</si>
  <si>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</si>
  <si>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</si>
  <si>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</si>
  <si>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</si>
  <si>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</si>
  <si>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</si>
  <si>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</si>
  <si>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</si>
  <si>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</si>
  <si>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</si>
  <si>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</si>
  <si>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</si>
  <si>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</si>
  <si>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</si>
  <si>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</si>
  <si>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</si>
  <si>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</si>
  <si>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</si>
  <si>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</si>
  <si>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</si>
  <si>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</si>
  <si>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</si>
  <si>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</si>
  <si>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</si>
  <si>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</si>
  <si>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</si>
  <si>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</si>
  <si>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</si>
  <si>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</si>
  <si>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</si>
  <si>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</si>
  <si>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</si>
  <si>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</si>
  <si>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</si>
  <si>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</si>
  <si>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</si>
  <si>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</si>
  <si>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</si>
  <si>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</si>
  <si>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</si>
  <si>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</si>
  <si>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</si>
  <si>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</si>
  <si>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</si>
  <si>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</si>
  <si>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</si>
  <si>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</si>
  <si>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</si>
  <si>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</si>
  <si>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</si>
  <si>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</si>
  <si>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</si>
  <si>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</si>
  <si>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</si>
  <si>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</si>
  <si>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</si>
  <si>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</si>
  <si>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</si>
  <si>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</si>
  <si>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</si>
  <si>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</si>
  <si>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</si>
  <si>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</si>
  <si>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</si>
  <si>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</si>
  <si>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</si>
  <si>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</si>
  <si>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</si>
  <si>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</si>
  <si>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</si>
  <si>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</si>
  <si>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</si>
  <si>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</si>
  <si>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</si>
  <si>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</si>
  <si>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</si>
  <si>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</si>
  <si>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</si>
  <si>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</si>
  <si>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</si>
  <si>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</si>
  <si>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</si>
  <si>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</si>
  <si>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</si>
  <si>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</si>
  <si>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</si>
  <si>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</si>
  <si>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</si>
  <si>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</si>
  <si>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</si>
  <si>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</si>
  <si>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</si>
  <si>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</si>
  <si>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</si>
  <si>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</si>
  <si>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</si>
  <si>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</si>
  <si>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</si>
  <si>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</si>
  <si>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</si>
  <si>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</si>
  <si>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</si>
  <si>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</si>
  <si>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</si>
  <si>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</si>
  <si>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</si>
  <si>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</si>
  <si>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</si>
  <si>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</si>
  <si>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</si>
  <si>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</si>
  <si>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</si>
  <si>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</si>
  <si>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</si>
  <si>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</si>
  <si>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</si>
  <si>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</si>
  <si>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</si>
  <si>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</si>
  <si>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</si>
  <si>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</si>
  <si>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</si>
  <si>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</si>
  <si>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</si>
  <si>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</si>
  <si>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</si>
  <si>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</si>
  <si>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</si>
  <si>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</si>
  <si>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</si>
  <si>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</si>
  <si>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</si>
  <si>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</si>
  <si>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</si>
  <si>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</si>
  <si>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</si>
  <si>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</si>
  <si>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</si>
  <si>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</si>
  <si>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</si>
  <si>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</si>
  <si>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</si>
  <si>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</si>
  <si>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</si>
  <si>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</si>
  <si>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</si>
  <si>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</si>
  <si>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</si>
  <si>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</si>
  <si>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</si>
  <si>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</si>
  <si>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</si>
  <si>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</si>
  <si>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</si>
  <si>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</si>
  <si>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</si>
  <si>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</si>
  <si>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</si>
  <si>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</si>
  <si>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</si>
  <si>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</si>
  <si>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</si>
  <si>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</si>
  <si>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</si>
  <si>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</si>
  <si>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</si>
  <si>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</si>
  <si>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</si>
  <si>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</si>
  <si>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</si>
  <si>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</si>
  <si>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</si>
  <si>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</si>
  <si>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</si>
  <si>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</si>
  <si>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</si>
  <si>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</si>
  <si>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</si>
  <si>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</si>
  <si>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</si>
  <si>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</si>
  <si>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</si>
  <si>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</si>
  <si>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</si>
  <si>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</si>
  <si>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</si>
  <si>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</si>
  <si>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</si>
  <si>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</si>
  <si>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</si>
  <si>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</si>
  <si>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</si>
  <si>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</si>
  <si>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</si>
  <si>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</si>
  <si>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</si>
  <si>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</si>
  <si>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</si>
  <si>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</si>
  <si>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</si>
  <si>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</si>
  <si>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</si>
  <si>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</si>
  <si>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</si>
  <si>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</si>
  <si>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</si>
  <si>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</si>
  <si>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</si>
  <si>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</si>
  <si>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</si>
  <si>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</si>
  <si>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</si>
  <si>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</si>
  <si>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</si>
  <si>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</si>
  <si>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</si>
  <si>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</si>
  <si>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</si>
  <si>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</si>
  <si>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</si>
  <si>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</si>
  <si>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</si>
  <si>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</si>
  <si>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</si>
  <si>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</si>
  <si>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</si>
  <si>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</si>
  <si>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</si>
  <si>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</si>
  <si>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</si>
  <si>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</si>
  <si>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</si>
  <si>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</si>
  <si>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</si>
  <si>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</si>
  <si>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</si>
  <si>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</si>
  <si>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</si>
  <si>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</si>
  <si>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</si>
  <si>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</si>
  <si>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</si>
  <si>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</si>
  <si>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</si>
  <si>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</si>
  <si>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</si>
  <si>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</si>
  <si>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</si>
  <si>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</si>
  <si>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</si>
  <si>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</si>
  <si>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</si>
  <si>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</si>
  <si>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</si>
  <si>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</si>
  <si>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</si>
  <si>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</si>
  <si>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</si>
  <si>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</si>
  <si>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</si>
  <si>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</si>
  <si>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</si>
  <si>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</si>
  <si>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</si>
  <si>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</si>
  <si>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</si>
  <si>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</si>
  <si>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</si>
  <si>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</si>
  <si>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</si>
  <si>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</si>
  <si>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</si>
  <si>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</si>
  <si>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</si>
  <si>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</si>
  <si>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</si>
  <si>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</si>
  <si>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</si>
  <si>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</si>
  <si>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</si>
  <si>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</si>
  <si>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</si>
  <si>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</si>
  <si>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</si>
  <si>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</si>
  <si>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</si>
  <si>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</si>
  <si>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</si>
  <si>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</si>
  <si>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</si>
  <si>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</si>
  <si>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</si>
  <si>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</si>
  <si>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</si>
  <si>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</si>
  <si>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</si>
  <si>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</si>
  <si>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</si>
  <si>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</si>
  <si>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</si>
  <si>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</si>
  <si>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</si>
  <si>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</si>
  <si>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</si>
  <si>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</si>
  <si>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</si>
  <si>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</si>
  <si>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</si>
  <si>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</si>
  <si>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</si>
  <si>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</si>
  <si>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</si>
  <si>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</si>
  <si>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</si>
  <si>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</si>
  <si>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</si>
  <si>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</si>
  <si>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</si>
  <si>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</si>
  <si>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</si>
  <si>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</si>
  <si>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</si>
  <si>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</si>
  <si>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</si>
  <si>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</si>
  <si>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</si>
  <si>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</si>
  <si>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</si>
  <si>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</si>
  <si>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</si>
  <si>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</si>
  <si>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</si>
  <si>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</si>
  <si>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</si>
  <si>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</si>
  <si>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</si>
  <si>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</si>
  <si>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</si>
  <si>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</si>
  <si>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</si>
  <si>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</si>
  <si>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</si>
  <si>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</si>
  <si>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</si>
  <si>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</si>
  <si>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</si>
  <si>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</si>
  <si>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</si>
  <si>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</si>
  <si>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</si>
  <si>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</si>
  <si>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</si>
  <si>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</si>
  <si>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</si>
  <si>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</si>
  <si>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</si>
  <si>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</si>
  <si>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</si>
  <si>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</si>
  <si>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</si>
  <si>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</si>
  <si>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</si>
  <si>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</si>
  <si>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</si>
  <si>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</si>
  <si>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</si>
  <si>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</si>
  <si>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</si>
  <si>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</si>
  <si>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</si>
  <si>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</si>
  <si>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</si>
  <si>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</si>
  <si>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</si>
  <si>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</si>
  <si>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</si>
  <si>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</si>
  <si>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</si>
  <si>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</si>
  <si>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</si>
  <si>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</si>
  <si>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</si>
  <si>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</si>
  <si>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</si>
  <si>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</si>
  <si>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</si>
  <si>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</si>
  <si>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</si>
  <si>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</si>
  <si>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</si>
  <si>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</si>
  <si>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</si>
  <si>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</si>
  <si>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</si>
  <si>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</si>
  <si>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</si>
  <si>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</si>
  <si>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</si>
  <si>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</si>
  <si>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</si>
  <si>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</si>
  <si>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</si>
  <si>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</si>
  <si>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</si>
  <si>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</si>
  <si>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</si>
  <si>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</si>
  <si>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</si>
  <si>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</si>
  <si>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</si>
  <si>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</si>
  <si>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</si>
  <si>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</si>
  <si>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</si>
  <si>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</si>
  <si>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</si>
  <si>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</si>
  <si>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</si>
  <si>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</si>
  <si>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</si>
  <si>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</si>
  <si>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</si>
  <si>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</si>
  <si>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</si>
  <si>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</si>
  <si>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</si>
  <si>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</si>
  <si>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</si>
  <si>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</si>
  <si>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</si>
  <si>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</si>
  <si>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</si>
  <si>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</si>
  <si>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</si>
  <si>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</si>
  <si>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</si>
  <si>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</si>
  <si>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</si>
  <si>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</si>
  <si>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</si>
  <si>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</si>
  <si>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</si>
  <si>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</si>
  <si>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</si>
  <si>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</si>
  <si>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</si>
  <si>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</si>
  <si>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</si>
  <si>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</si>
  <si>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</si>
  <si>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</si>
  <si>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</si>
  <si>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</si>
  <si>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</si>
  <si>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</si>
  <si>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</si>
  <si>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</si>
  <si>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</si>
  <si>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</si>
  <si>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</si>
  <si>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</si>
  <si>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</si>
  <si>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</si>
  <si>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</si>
  <si>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</si>
  <si>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</si>
  <si>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</si>
  <si>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</si>
  <si>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</si>
  <si>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</si>
  <si>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</si>
  <si>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</si>
  <si>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</si>
  <si>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</si>
  <si>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</si>
  <si>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</si>
  <si>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</si>
  <si>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</si>
  <si>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</si>
  <si>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</si>
  <si>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</si>
  <si>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</si>
  <si>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</si>
  <si>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</si>
  <si>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</si>
  <si>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</si>
  <si>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</si>
  <si>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</si>
  <si>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</si>
  <si>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</si>
  <si>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</si>
  <si>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</si>
  <si>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</si>
  <si>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</si>
  <si>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</si>
  <si>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</si>
  <si>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</si>
  <si>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</si>
  <si>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</si>
  <si>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</si>
  <si>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</si>
  <si>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</si>
  <si>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</si>
  <si>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</si>
  <si>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</si>
  <si>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</si>
  <si>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</si>
  <si>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</si>
  <si>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</si>
  <si>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</si>
  <si>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</si>
  <si>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</si>
  <si>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</si>
  <si>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</si>
  <si>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</si>
  <si>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</si>
  <si>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</si>
  <si>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</si>
  <si>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</si>
  <si>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</si>
  <si>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</si>
  <si>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</si>
  <si>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</si>
  <si>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</si>
  <si>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</si>
  <si>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</si>
  <si>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</si>
  <si>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</si>
  <si>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</si>
  <si>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</si>
  <si>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</si>
  <si>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</si>
  <si>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</si>
  <si>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</si>
  <si>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</si>
  <si>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</si>
  <si>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</si>
  <si>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</si>
  <si>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</si>
  <si>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</si>
  <si>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</si>
  <si>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</si>
  <si>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</si>
  <si>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</si>
  <si>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</si>
  <si>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</si>
  <si>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</si>
  <si>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</si>
  <si>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</si>
  <si>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</si>
  <si>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</si>
  <si>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</si>
  <si>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</si>
  <si>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</si>
  <si>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</si>
  <si>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</si>
  <si>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</si>
  <si>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</si>
  <si>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</si>
  <si>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</si>
  <si>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</si>
  <si>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</si>
  <si>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</si>
  <si>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</si>
  <si>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</si>
  <si>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</si>
  <si>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</si>
  <si>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</si>
  <si>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</si>
  <si>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</si>
  <si>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</si>
  <si>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</si>
  <si>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</si>
  <si>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</si>
  <si>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</si>
  <si>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</si>
  <si>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</si>
  <si>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</si>
  <si>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</si>
  <si>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</si>
  <si>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</si>
  <si>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</si>
  <si>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</si>
  <si>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</si>
  <si>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</si>
  <si>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</si>
  <si>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</si>
  <si>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</si>
  <si>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</si>
  <si>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</si>
  <si>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</si>
  <si>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</si>
  <si>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</si>
  <si>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</si>
  <si>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</si>
  <si>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</si>
  <si>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</si>
  <si>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</si>
  <si>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</si>
  <si>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</si>
  <si>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</si>
  <si>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</si>
  <si>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</si>
  <si>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</si>
  <si>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</si>
  <si>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</si>
  <si>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</si>
  <si>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</si>
  <si>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</si>
  <si>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</si>
  <si>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</si>
  <si>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</si>
  <si>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</si>
  <si>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</si>
  <si>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</si>
  <si>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</si>
  <si>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</si>
  <si>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</si>
  <si>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</si>
  <si>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</si>
  <si>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</si>
  <si>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</si>
  <si>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</si>
  <si>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</si>
  <si>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</si>
  <si>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</si>
  <si>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</si>
  <si>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</si>
  <si>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</si>
  <si>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</si>
  <si>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</si>
  <si>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</si>
  <si>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</si>
  <si>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</si>
  <si>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</si>
  <si>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</si>
  <si>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</si>
  <si>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</si>
  <si>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</si>
  <si>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</si>
  <si>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</si>
  <si>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</si>
  <si>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</si>
  <si>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</si>
  <si>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</si>
  <si>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</si>
  <si>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</si>
  <si>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</si>
  <si>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</si>
  <si>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</si>
  <si>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</si>
  <si>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</si>
  <si>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</si>
  <si>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</si>
  <si>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</si>
  <si>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</si>
  <si>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</si>
  <si>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</si>
  <si>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</si>
  <si>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</si>
  <si>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</si>
  <si>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</si>
  <si>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</si>
  <si>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</si>
  <si>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</si>
  <si>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</si>
  <si>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</si>
  <si>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</si>
  <si>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</si>
  <si>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</si>
  <si>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</si>
  <si>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</si>
  <si>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</si>
  <si>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</si>
  <si>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</si>
  <si>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</si>
  <si>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</si>
  <si>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</si>
  <si>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</si>
  <si>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</si>
  <si>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</si>
  <si>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</si>
  <si>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</si>
  <si>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</si>
  <si>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</si>
  <si>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</si>
  <si>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</si>
  <si>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</si>
  <si>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</si>
  <si>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</si>
  <si>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</si>
  <si>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</si>
  <si>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</si>
  <si>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</si>
  <si>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</si>
  <si>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</si>
  <si>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</si>
  <si>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</si>
  <si>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</si>
  <si>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</si>
  <si>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</si>
  <si>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</si>
  <si>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</si>
  <si>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</si>
  <si>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</si>
  <si>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</si>
  <si>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</si>
  <si>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</si>
  <si>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</si>
  <si>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</si>
  <si>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</si>
  <si>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</si>
  <si>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</si>
  <si>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</si>
  <si>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</si>
  <si>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</si>
  <si>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</si>
  <si>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</si>
  <si>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</si>
  <si>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</si>
  <si>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</si>
  <si>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</si>
  <si>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</si>
  <si>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</si>
  <si>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</si>
  <si>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</si>
  <si>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</si>
  <si>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</si>
  <si>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</si>
  <si>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</si>
  <si>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</si>
  <si>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</si>
  <si>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</si>
  <si>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</si>
  <si>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</si>
  <si>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</si>
  <si>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</si>
  <si>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</si>
  <si>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</si>
  <si>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</si>
  <si>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</si>
  <si>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</si>
  <si>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</si>
  <si>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</si>
  <si>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</si>
  <si>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</si>
  <si>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</si>
  <si>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</si>
  <si>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</si>
  <si>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</si>
  <si>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</si>
  <si>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</si>
  <si>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</si>
  <si>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</si>
  <si>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</si>
  <si>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</si>
  <si>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</si>
  <si>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</si>
  <si>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</si>
  <si>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</si>
  <si>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</si>
  <si>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</si>
  <si>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</si>
  <si>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</si>
  <si>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</si>
  <si>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</si>
  <si>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</si>
  <si>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</si>
  <si>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</si>
  <si>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</si>
  <si>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</si>
  <si>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</si>
  <si>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</si>
  <si>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</si>
  <si>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</si>
  <si>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</si>
  <si>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</si>
  <si>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</si>
  <si>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</si>
  <si>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</si>
  <si>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</si>
  <si>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</si>
  <si>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</si>
  <si>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</si>
  <si>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</si>
  <si>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</si>
  <si>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</si>
  <si>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</si>
  <si>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</si>
  <si>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</si>
  <si>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</si>
  <si>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</si>
  <si>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</si>
  <si>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</si>
  <si>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</si>
  <si>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</si>
  <si>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</si>
  <si>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</si>
  <si>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</si>
  <si>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</si>
  <si>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</si>
  <si>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</si>
  <si>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</si>
  <si>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</si>
  <si>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</si>
  <si>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</si>
  <si>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</si>
  <si>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</si>
  <si>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</si>
  <si>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</si>
  <si>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</si>
  <si>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</si>
  <si>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</si>
  <si>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</si>
  <si>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</si>
  <si>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</si>
  <si>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</si>
  <si>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</si>
  <si>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</si>
  <si>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</si>
  <si>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</si>
  <si>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</si>
  <si>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</si>
  <si>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</si>
  <si>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</si>
  <si>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</si>
  <si>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</si>
  <si>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</si>
  <si>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</si>
  <si>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</si>
  <si>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</si>
  <si>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</si>
  <si>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</si>
  <si>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</si>
  <si>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</si>
  <si>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</si>
  <si>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</si>
  <si>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</si>
  <si>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</si>
  <si>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</si>
  <si>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</si>
  <si>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</si>
  <si>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</si>
  <si>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</si>
  <si>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</si>
  <si>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</si>
  <si>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</si>
  <si>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</si>
  <si>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</si>
  <si>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</si>
  <si>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</si>
  <si>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</si>
  <si>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</si>
  <si>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</si>
  <si>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</si>
  <si>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</si>
  <si>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</si>
  <si>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</si>
  <si>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</si>
  <si>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</si>
  <si>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</si>
  <si>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</si>
  <si>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</si>
  <si>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</si>
  <si>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</si>
  <si>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</si>
  <si>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</si>
  <si>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</si>
  <si>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</si>
  <si>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</si>
  <si>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</si>
  <si>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</si>
  <si>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</si>
  <si>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</si>
  <si>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</si>
  <si>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</si>
  <si>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</si>
  <si>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</si>
  <si>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</si>
  <si>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</si>
  <si>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</si>
  <si>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</si>
  <si>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</si>
  <si>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</si>
  <si>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</si>
  <si>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</si>
  <si>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</si>
  <si>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</si>
  <si>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</si>
  <si>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</si>
  <si>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</si>
  <si>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</si>
  <si>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</si>
  <si>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</si>
  <si>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</si>
  <si>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</si>
  <si>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</si>
  <si>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</si>
  <si>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</si>
  <si>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</si>
  <si>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</si>
  <si>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</si>
  <si>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</si>
  <si>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</si>
  <si>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</si>
  <si>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</si>
  <si>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</si>
  <si>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</si>
  <si>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</si>
  <si>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</si>
  <si>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</si>
  <si>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</si>
  <si>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</si>
  <si>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</si>
  <si>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</si>
  <si>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</si>
  <si>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</si>
  <si>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</si>
  <si>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</si>
  <si>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</si>
  <si>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</si>
  <si>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</si>
  <si>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</si>
  <si>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</si>
  <si>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</si>
  <si>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</si>
  <si>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</si>
  <si>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</si>
  <si>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</si>
  <si>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</si>
  <si>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</si>
  <si>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</si>
  <si>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</si>
  <si>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</si>
  <si>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</si>
  <si>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</si>
  <si>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</si>
  <si>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</si>
  <si>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</si>
  <si>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</si>
  <si>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</si>
  <si>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</si>
  <si>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</si>
  <si>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</si>
  <si>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</si>
  <si>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</si>
  <si>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</si>
  <si>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</si>
  <si>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</si>
  <si>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</si>
  <si>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</si>
  <si>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</si>
  <si>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</si>
  <si>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</si>
  <si>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</si>
  <si>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</si>
  <si>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</si>
  <si>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</si>
  <si>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</si>
  <si>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</si>
  <si>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</si>
  <si>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</si>
  <si>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</si>
  <si>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</si>
  <si>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</si>
  <si>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</si>
  <si>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</si>
  <si>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</si>
  <si>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</si>
  <si>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</si>
  <si>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</si>
  <si>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</si>
  <si>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</si>
  <si>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</si>
  <si>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</si>
  <si>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</si>
  <si>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</si>
  <si>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</si>
  <si>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</si>
  <si>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</si>
  <si>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</si>
  <si>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</si>
  <si>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</si>
  <si>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</si>
  <si>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</si>
  <si>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</si>
  <si>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</si>
  <si>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</si>
  <si>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</si>
  <si>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</si>
  <si>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</si>
  <si>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</si>
  <si>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</si>
  <si>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</si>
  <si>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</si>
  <si>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</si>
  <si>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</si>
  <si>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</si>
  <si>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</si>
  <si>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</si>
  <si>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</si>
  <si>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</si>
  <si>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</si>
  <si>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</si>
  <si>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</si>
  <si>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</si>
  <si>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</si>
  <si>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</si>
  <si>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</si>
  <si>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</si>
  <si>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</si>
  <si>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</si>
  <si>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</si>
  <si>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</si>
  <si>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</si>
  <si>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</si>
  <si>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</si>
  <si>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</si>
  <si>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</si>
  <si>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</si>
  <si>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</si>
  <si>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</si>
  <si>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</si>
  <si>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</si>
  <si>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</si>
  <si>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</si>
  <si>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</si>
  <si>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</si>
  <si>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</si>
  <si>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</si>
  <si>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</si>
  <si>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</si>
  <si>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</si>
  <si>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</si>
  <si>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</si>
  <si>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</si>
  <si>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</si>
  <si>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</si>
  <si>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</si>
  <si>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</si>
  <si>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</si>
  <si>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</si>
  <si>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</si>
  <si>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</si>
  <si>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</si>
  <si>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</si>
  <si>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</si>
  <si>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</si>
  <si>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</si>
  <si>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</si>
  <si>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</si>
  <si>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</si>
  <si>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</si>
  <si>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</si>
  <si>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</si>
  <si>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</si>
  <si>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</si>
  <si>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</si>
  <si>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</si>
  <si>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</si>
  <si>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</si>
  <si>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</si>
  <si>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</si>
  <si>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</si>
  <si>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</si>
  <si>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</si>
  <si>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</si>
  <si>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</si>
  <si>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</si>
  <si>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</si>
  <si>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</si>
  <si>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</si>
  <si>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</si>
  <si>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</si>
  <si>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</si>
  <si>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</si>
  <si>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</si>
  <si>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</si>
  <si>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</si>
  <si>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</si>
  <si>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</si>
  <si>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</si>
  <si>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</si>
  <si>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</si>
  <si>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</si>
  <si>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</si>
  <si>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</si>
  <si>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</si>
  <si>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</si>
  <si>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</si>
  <si>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</si>
  <si>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</si>
  <si>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</si>
  <si>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</si>
  <si>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</si>
  <si>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</si>
  <si>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</si>
  <si>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</si>
  <si>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</si>
  <si>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</si>
  <si>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</si>
  <si>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</si>
  <si>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</si>
  <si>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</si>
  <si>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</si>
  <si>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</si>
  <si>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</si>
  <si>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</si>
  <si>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</si>
  <si>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</si>
  <si>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</si>
  <si>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</si>
  <si>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</si>
  <si>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</si>
  <si>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</si>
  <si>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</si>
  <si>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</si>
  <si>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</si>
  <si>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</si>
  <si>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</si>
  <si>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</si>
  <si>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</si>
  <si>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</si>
  <si>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</si>
  <si>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</si>
  <si>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</si>
  <si>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</si>
  <si>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</si>
  <si>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</si>
  <si>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</si>
  <si>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</si>
  <si>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</si>
  <si>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</si>
  <si>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</si>
  <si>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</si>
  <si>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</si>
  <si>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</si>
  <si>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</si>
  <si>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</si>
  <si>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</si>
  <si>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</si>
  <si>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</si>
  <si>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</si>
  <si>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</si>
  <si>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</si>
  <si>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</si>
  <si>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</si>
  <si>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</si>
  <si>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</si>
  <si>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</si>
  <si>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</si>
  <si>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</si>
  <si>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</si>
  <si>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</si>
  <si>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</si>
  <si>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</si>
  <si>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</si>
  <si>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</si>
  <si>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</si>
  <si>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</si>
  <si>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</si>
  <si>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</si>
  <si>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</si>
  <si>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</si>
  <si>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</si>
  <si>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</si>
  <si>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</si>
  <si>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</si>
  <si>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</si>
  <si>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</si>
  <si>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</si>
  <si>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</si>
  <si>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</si>
  <si>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</si>
  <si>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</si>
  <si>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</si>
  <si>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</si>
  <si>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</si>
  <si>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</si>
  <si>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</si>
  <si>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</si>
  <si>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</si>
  <si>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</si>
  <si>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</si>
  <si>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</si>
  <si>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</si>
  <si>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</si>
  <si>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</si>
  <si>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</si>
  <si>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</si>
  <si>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</si>
  <si>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</si>
  <si>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</si>
  <si>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</si>
  <si>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</si>
  <si>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</si>
  <si>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</si>
  <si>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</si>
  <si>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</si>
  <si>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</si>
  <si>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</si>
  <si>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</si>
  <si>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</si>
  <si>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</si>
  <si>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</si>
  <si>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</si>
  <si>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</si>
  <si>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</si>
  <si>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</si>
  <si>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</si>
  <si>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</si>
  <si>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</si>
  <si>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</si>
  <si>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</si>
  <si>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</si>
  <si>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</si>
  <si>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</si>
  <si>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</si>
  <si>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</si>
  <si>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</si>
  <si>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</si>
  <si>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</si>
  <si>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</si>
  <si>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</si>
  <si>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</si>
  <si>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</si>
  <si>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</si>
  <si>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</si>
  <si>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</si>
  <si>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</si>
  <si>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</si>
  <si>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</si>
  <si>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</si>
  <si>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</si>
  <si>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</si>
  <si>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</si>
  <si>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</si>
  <si>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</si>
  <si>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</si>
  <si>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</si>
  <si>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</si>
  <si>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</si>
  <si>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</si>
  <si>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</si>
  <si>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</si>
  <si>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</si>
  <si>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</si>
  <si>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</si>
  <si>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</si>
  <si>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</si>
  <si>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</si>
  <si>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</si>
  <si>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</si>
  <si>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</si>
  <si>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</si>
  <si>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</si>
  <si>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</si>
  <si>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</si>
  <si>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</si>
  <si>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</si>
  <si>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</si>
  <si>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</si>
  <si>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</si>
  <si>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</si>
  <si>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</si>
  <si>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</si>
  <si>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</si>
  <si>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</si>
  <si>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</si>
  <si>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</si>
  <si>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</si>
  <si>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</si>
  <si>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</si>
  <si>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</si>
  <si>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</si>
  <si>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</si>
  <si>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</si>
  <si>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</si>
  <si>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</si>
  <si>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</si>
  <si>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</si>
  <si>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</si>
  <si>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</si>
  <si>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</si>
  <si>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</si>
  <si>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</si>
  <si>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</si>
  <si>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</si>
  <si>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</si>
  <si>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</si>
  <si>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</si>
  <si>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</si>
  <si>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</si>
  <si>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</si>
  <si>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</si>
  <si>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</si>
  <si>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</si>
  <si>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</si>
  <si>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</si>
  <si>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</si>
  <si>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</si>
  <si>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</si>
  <si>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</si>
  <si>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</si>
  <si>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</si>
  <si>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</si>
  <si>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</si>
  <si>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</si>
  <si>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</si>
  <si>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</si>
  <si>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</si>
  <si>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</si>
  <si>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</si>
  <si>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</si>
  <si>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</si>
  <si>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</si>
  <si>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</si>
  <si>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</si>
  <si>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</si>
  <si>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</si>
  <si>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</si>
  <si>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</si>
  <si>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</si>
  <si>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</si>
  <si>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</si>
  <si>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</si>
  <si>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</si>
  <si>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</si>
  <si>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</si>
  <si>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</si>
  <si>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</si>
  <si>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</si>
  <si>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</si>
  <si>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</si>
  <si>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</si>
  <si>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</si>
  <si>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</si>
  <si>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</si>
  <si>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</si>
  <si>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</si>
  <si>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</si>
  <si>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</si>
  <si>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</si>
  <si>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</si>
  <si>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</si>
  <si>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</si>
  <si>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</si>
  <si>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</si>
  <si>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</si>
  <si>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</si>
  <si>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</si>
  <si>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</si>
  <si>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</si>
  <si>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</si>
  <si>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</si>
  <si>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</si>
  <si>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</si>
  <si>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</si>
  <si>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</si>
  <si>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</si>
  <si>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</si>
  <si>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</si>
  <si>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</si>
  <si>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</si>
  <si>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</si>
  <si>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</si>
  <si>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</si>
  <si>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</si>
  <si>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</si>
  <si>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</si>
  <si>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</si>
  <si>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</si>
  <si>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</si>
  <si>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</si>
  <si>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</si>
  <si>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</si>
  <si>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</si>
  <si>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</si>
  <si>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</si>
  <si>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</si>
  <si>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</si>
  <si>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</si>
  <si>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</si>
  <si>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</si>
  <si>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</si>
  <si>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</si>
  <si>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</si>
  <si>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</si>
  <si>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</si>
  <si>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</si>
  <si>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</si>
  <si>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</si>
  <si>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</si>
  <si>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</si>
  <si>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</si>
  <si>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</si>
  <si>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</si>
  <si>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</si>
  <si>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</si>
  <si>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</si>
  <si>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</si>
  <si>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</si>
  <si>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</si>
  <si>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</si>
  <si>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</si>
  <si>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</si>
  <si>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</si>
  <si>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</si>
  <si>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</si>
  <si>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</si>
  <si>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</si>
  <si>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</si>
  <si>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</si>
  <si>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</si>
  <si>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</si>
  <si>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</si>
  <si>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</si>
  <si>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</si>
  <si>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</si>
  <si>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</si>
  <si>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</si>
  <si>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</si>
  <si>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</si>
  <si>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</si>
  <si>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</si>
  <si>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</si>
  <si>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</si>
  <si>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</si>
  <si>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</si>
  <si>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</si>
  <si>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</si>
  <si>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</si>
  <si>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</si>
  <si>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</si>
  <si>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</si>
  <si>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</si>
  <si>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</si>
  <si>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</si>
  <si>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</si>
  <si>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</si>
  <si>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</si>
  <si>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</si>
  <si>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</si>
  <si>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</si>
  <si>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</si>
  <si>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</si>
  <si>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</si>
  <si>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</si>
  <si>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</si>
  <si>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</si>
  <si>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</si>
  <si>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</si>
  <si>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</si>
  <si>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</si>
  <si>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</si>
  <si>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</si>
  <si>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</si>
  <si>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</si>
  <si>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</si>
  <si>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</si>
  <si>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</si>
  <si>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</si>
  <si>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</si>
  <si>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</si>
  <si>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</si>
  <si>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</si>
  <si>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</si>
  <si>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</si>
  <si>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</si>
  <si>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</si>
  <si>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</si>
  <si>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</si>
  <si>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</si>
  <si>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</si>
  <si>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</si>
  <si>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</si>
  <si>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</si>
  <si>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</si>
  <si>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</si>
  <si>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</si>
  <si>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</si>
  <si>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</si>
  <si>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</si>
  <si>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</si>
  <si>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</si>
  <si>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</si>
  <si>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</si>
  <si>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</si>
  <si>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</si>
  <si>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</si>
  <si>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</si>
  <si>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</si>
  <si>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</si>
  <si>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</si>
  <si>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</si>
  <si>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</si>
  <si>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</si>
  <si>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</si>
  <si>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</si>
  <si>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</si>
  <si>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</si>
  <si>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</si>
  <si>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</si>
  <si>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</si>
  <si>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</si>
  <si>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</si>
  <si>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</si>
  <si>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</si>
  <si>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</si>
  <si>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</si>
  <si>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</si>
  <si>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</si>
  <si>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</si>
  <si>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</si>
  <si>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</si>
  <si>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</si>
  <si>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</si>
  <si>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</si>
  <si>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</si>
  <si>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</si>
  <si>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</si>
  <si>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</si>
  <si>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</si>
  <si>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</si>
  <si>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</si>
  <si>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</si>
  <si>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</si>
  <si>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</si>
  <si>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</si>
  <si>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</si>
  <si>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</si>
  <si>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</si>
  <si>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</si>
  <si>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</si>
  <si>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</si>
  <si>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</si>
  <si>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</si>
  <si>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</si>
  <si>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</si>
  <si>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</si>
  <si>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</si>
  <si>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</si>
  <si>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</si>
  <si>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</si>
  <si>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</si>
  <si>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</si>
  <si>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</si>
  <si>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</si>
  <si>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</si>
  <si>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</si>
  <si>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</si>
  <si>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</si>
  <si>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</si>
  <si>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</si>
  <si>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</si>
  <si>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</si>
  <si>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</si>
  <si>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</si>
  <si>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</si>
  <si>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</si>
  <si>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</si>
  <si>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</si>
  <si>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</si>
  <si>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</si>
  <si>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</si>
  <si>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</si>
  <si>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</si>
  <si>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</si>
  <si>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</si>
  <si>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</si>
  <si>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</si>
  <si>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</si>
  <si>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</si>
  <si>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</si>
  <si>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</si>
  <si>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</si>
  <si>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</si>
  <si>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</si>
  <si>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</si>
  <si>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</si>
  <si>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</si>
  <si>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</si>
  <si>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</si>
  <si>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</si>
  <si>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</si>
  <si>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</si>
  <si>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</si>
  <si>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</si>
  <si>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</si>
  <si>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</si>
  <si>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</si>
  <si>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</si>
  <si>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</si>
  <si>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</si>
  <si>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</si>
  <si>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</si>
  <si>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</si>
  <si>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</si>
  <si>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</si>
  <si>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</si>
  <si>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</si>
  <si>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</si>
  <si>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</si>
  <si>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</si>
  <si>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</si>
  <si>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</si>
  <si>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</si>
  <si>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</si>
  <si>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</si>
  <si>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</si>
  <si>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</si>
  <si>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</si>
  <si>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</si>
  <si>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</si>
  <si>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</si>
  <si>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</si>
  <si>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</si>
  <si>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</si>
  <si>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</si>
  <si>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</si>
  <si>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</si>
  <si>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</si>
  <si>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</si>
  <si>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</si>
  <si>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</si>
  <si>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</si>
  <si>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</si>
  <si>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</si>
  <si>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</si>
  <si>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</si>
  <si>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</si>
  <si>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</si>
  <si>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</si>
  <si>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</si>
  <si>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</si>
  <si>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</si>
  <si>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</si>
  <si>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</si>
  <si>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</si>
  <si>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</si>
  <si>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</si>
  <si>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</si>
  <si>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</si>
  <si>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</si>
  <si>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</si>
  <si>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</si>
  <si>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</si>
  <si>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</si>
  <si>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</si>
  <si>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</si>
  <si>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</si>
  <si>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</si>
  <si>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</si>
  <si>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</si>
  <si>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</si>
  <si>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</si>
  <si>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</si>
  <si>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</si>
  <si>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</si>
  <si>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</si>
  <si>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</si>
  <si>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</si>
  <si>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</si>
  <si>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</si>
  <si>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</si>
  <si>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</si>
  <si>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</si>
  <si>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</si>
  <si>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</si>
  <si>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</si>
  <si>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</si>
  <si>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</si>
  <si>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</si>
  <si>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</si>
  <si>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</si>
  <si>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</si>
  <si>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</si>
  <si>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</si>
  <si>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</si>
  <si>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</si>
  <si>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</si>
  <si>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</si>
  <si>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</si>
  <si>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</si>
  <si>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</si>
  <si>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</si>
  <si>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</si>
  <si>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</si>
  <si>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</si>
  <si>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</si>
  <si>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</si>
  <si>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</si>
  <si>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</si>
  <si>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</si>
  <si>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</si>
  <si>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</si>
  <si>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</si>
  <si>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</si>
  <si>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</si>
  <si>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</si>
  <si>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</si>
  <si>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</si>
  <si>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</si>
  <si>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</si>
  <si>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</si>
  <si>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</si>
  <si>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</si>
  <si>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</si>
  <si>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</si>
  <si>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</si>
  <si>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</si>
  <si>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</si>
  <si>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</si>
  <si>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</si>
  <si>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</si>
  <si>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</si>
  <si>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</si>
  <si>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</si>
  <si>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</si>
  <si>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</si>
  <si>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</si>
  <si>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</si>
  <si>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</si>
  <si>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</si>
  <si>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</si>
  <si>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</si>
  <si>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</si>
  <si>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</si>
  <si>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</si>
  <si>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</si>
  <si>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</si>
  <si>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</si>
  <si>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</si>
  <si>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</si>
  <si>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</si>
  <si>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</si>
  <si>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</si>
  <si>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</si>
  <si>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</si>
  <si>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</si>
  <si>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</si>
  <si>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</si>
  <si>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</si>
  <si>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</si>
  <si>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</si>
  <si>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</si>
  <si>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</si>
  <si>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</si>
  <si>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</si>
  <si>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</si>
  <si>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</si>
  <si>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</si>
  <si>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</si>
  <si>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</si>
  <si>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</si>
  <si>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</si>
  <si>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</si>
  <si>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</si>
  <si>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</si>
  <si>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</si>
  <si>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</si>
  <si>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</si>
  <si>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</si>
  <si>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</si>
  <si>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</si>
  <si>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</si>
  <si>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</si>
  <si>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</si>
  <si>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</si>
  <si>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</si>
  <si>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</si>
  <si>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</si>
  <si>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</si>
  <si>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</si>
  <si>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</si>
  <si>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</si>
  <si>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</si>
  <si>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</si>
  <si>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</si>
  <si>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</si>
  <si>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</si>
  <si>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</si>
  <si>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</si>
  <si>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</si>
  <si>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</si>
  <si>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</si>
  <si>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</si>
  <si>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</si>
  <si>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</si>
  <si>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</si>
  <si>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</si>
  <si>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</si>
  <si>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</si>
  <si>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</si>
  <si>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</si>
  <si>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</si>
  <si>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</si>
  <si>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</si>
  <si>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</si>
  <si>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</si>
  <si>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</si>
  <si>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</si>
  <si>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</si>
  <si>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</si>
  <si>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</si>
  <si>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</si>
  <si>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</si>
  <si>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</si>
  <si>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</si>
  <si>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</si>
  <si>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</si>
  <si>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</si>
  <si>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</si>
  <si>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</si>
  <si>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</si>
  <si>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</si>
  <si>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</si>
  <si>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</si>
  <si>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</si>
  <si>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</si>
  <si>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</si>
  <si>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</si>
  <si>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</si>
  <si>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</si>
  <si>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</si>
  <si>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</si>
  <si>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</si>
  <si>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</si>
  <si>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</si>
  <si>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</si>
  <si>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</si>
  <si>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</si>
  <si>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</si>
  <si>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</si>
  <si>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</si>
  <si>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</si>
  <si>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</si>
  <si>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</si>
  <si>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</si>
  <si>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</si>
  <si>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</si>
  <si>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</si>
  <si>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</si>
  <si>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</si>
  <si>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</si>
  <si>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</si>
  <si>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</si>
  <si>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</si>
  <si>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</si>
  <si>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</si>
  <si>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</si>
  <si>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</si>
  <si>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</si>
  <si>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</si>
  <si>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</si>
  <si>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</si>
  <si>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</si>
  <si>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</si>
  <si>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</si>
  <si>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</si>
  <si>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</si>
  <si>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</si>
  <si>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</si>
  <si>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</si>
  <si>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</si>
  <si>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</si>
  <si>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</si>
  <si>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</si>
  <si>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</si>
  <si>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</si>
  <si>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</si>
  <si>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</si>
  <si>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</si>
  <si>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</si>
  <si>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</si>
  <si>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</si>
  <si>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</si>
  <si>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</si>
  <si>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</si>
  <si>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</si>
  <si>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</si>
  <si>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</si>
  <si>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</si>
  <si>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</si>
  <si>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</si>
  <si>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</si>
  <si>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</si>
  <si>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</si>
  <si>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</si>
  <si>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</si>
  <si>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</si>
  <si>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</si>
  <si>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</si>
  <si>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</si>
  <si>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</si>
  <si>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</si>
  <si>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</si>
  <si>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</si>
  <si>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</si>
  <si>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</si>
  <si>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</si>
  <si>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</si>
  <si>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</si>
  <si>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</si>
  <si>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</si>
  <si>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</si>
  <si>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</si>
  <si>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</si>
  <si>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</si>
  <si>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</si>
  <si>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</si>
  <si>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</si>
  <si>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</si>
  <si>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</si>
  <si>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</si>
  <si>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</si>
  <si>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</si>
  <si>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</si>
  <si>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</si>
  <si>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</si>
  <si>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</si>
  <si>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</si>
  <si>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</si>
  <si>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</si>
  <si>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</si>
  <si>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</si>
  <si>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</si>
  <si>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</si>
  <si>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</si>
  <si>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</si>
  <si>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</si>
  <si>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</si>
  <si>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</si>
  <si>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</si>
  <si>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</si>
  <si>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</si>
  <si>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</si>
  <si>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</si>
  <si>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</si>
  <si>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</si>
  <si>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</si>
  <si>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</si>
  <si>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</si>
  <si>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</si>
  <si>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</si>
  <si>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</si>
  <si>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</si>
  <si>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</si>
  <si>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</si>
  <si>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</si>
  <si>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</si>
  <si>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</si>
  <si>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</si>
  <si>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</si>
  <si>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</si>
  <si>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</si>
  <si>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</si>
  <si>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</si>
  <si>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</si>
  <si>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</si>
  <si>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</si>
  <si>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</si>
  <si>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</si>
  <si>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</si>
  <si>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</si>
  <si>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</si>
  <si>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</si>
  <si>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</si>
  <si>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</si>
  <si>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</si>
  <si>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</si>
  <si>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</si>
  <si>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</si>
  <si>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</si>
  <si>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</si>
  <si>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</si>
  <si>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</si>
  <si>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</si>
  <si>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</si>
  <si>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</si>
  <si>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</si>
  <si>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</si>
  <si>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</si>
  <si>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</si>
  <si>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</si>
  <si>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</si>
  <si>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</si>
  <si>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</si>
  <si>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</si>
  <si>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</si>
  <si>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</si>
  <si>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</si>
  <si>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</si>
  <si>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</si>
  <si>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</si>
  <si>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</si>
  <si>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</si>
  <si>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</si>
  <si>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</si>
  <si>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</si>
  <si>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</si>
  <si>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</si>
  <si>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</si>
  <si>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</si>
  <si>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</si>
  <si>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</si>
  <si>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</si>
  <si>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</si>
  <si>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</si>
  <si>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</si>
  <si>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</si>
  <si>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</si>
  <si>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</si>
  <si>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</si>
  <si>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</si>
  <si>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</si>
  <si>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</si>
  <si>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</si>
  <si>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</si>
  <si>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</si>
  <si>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</si>
  <si>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</si>
  <si>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</si>
  <si>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</si>
  <si>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</si>
  <si>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</si>
  <si>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</si>
  <si>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</si>
  <si>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</si>
  <si>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</si>
  <si>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</si>
  <si>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</si>
  <si>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</si>
  <si>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</si>
  <si>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</si>
  <si>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</si>
  <si>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</si>
  <si>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</si>
  <si>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</si>
  <si>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</si>
  <si>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</si>
  <si>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</si>
  <si>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</si>
  <si>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</si>
  <si>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</si>
  <si>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</si>
  <si>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</si>
  <si>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</si>
  <si>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</si>
  <si>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</si>
  <si>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</si>
  <si>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</si>
  <si>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</si>
  <si>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</si>
  <si>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</si>
  <si>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</si>
  <si>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</si>
  <si>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</si>
  <si>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</si>
  <si>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</si>
  <si>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</si>
  <si>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</si>
  <si>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</si>
  <si>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</si>
  <si>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</si>
  <si>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</si>
  <si>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</si>
  <si>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</si>
  <si>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</si>
  <si>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</si>
  <si>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</si>
  <si>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</si>
  <si>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</si>
  <si>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</si>
  <si>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</si>
  <si>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</si>
  <si>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</si>
  <si>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</si>
  <si>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</si>
  <si>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</si>
  <si>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</si>
  <si>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</si>
  <si>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</si>
  <si>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</si>
  <si>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</si>
  <si>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</si>
  <si>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</si>
  <si>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</si>
  <si>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</si>
  <si>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</si>
  <si>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</si>
  <si>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</si>
  <si>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</si>
  <si>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</si>
  <si>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</si>
  <si>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</si>
  <si>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</si>
  <si>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</si>
  <si>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</si>
  <si>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</si>
  <si>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</si>
  <si>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</si>
  <si>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</si>
  <si>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</si>
  <si>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</si>
  <si>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</si>
  <si>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</si>
  <si>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</si>
  <si>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</si>
  <si>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</si>
  <si>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</si>
  <si>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</si>
  <si>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</si>
  <si>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</si>
  <si>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</si>
  <si>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</si>
  <si>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</si>
  <si>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</si>
  <si>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</si>
  <si>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</si>
  <si>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</si>
  <si>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</si>
  <si>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</si>
  <si>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</si>
  <si>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</si>
  <si>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</si>
  <si>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</si>
  <si>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</si>
  <si>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</si>
  <si>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</si>
  <si>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</si>
  <si>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</si>
  <si>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</si>
  <si>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</si>
  <si>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</si>
  <si>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</si>
  <si>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</si>
  <si>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</si>
  <si>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</si>
  <si>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</si>
  <si>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</si>
  <si>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</si>
  <si>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</si>
  <si>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</si>
  <si>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</si>
  <si>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</si>
  <si>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</si>
  <si>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</si>
  <si>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</si>
  <si>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</si>
  <si>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</si>
  <si>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</si>
  <si>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</si>
  <si>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</si>
  <si>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</si>
  <si>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</si>
  <si>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</si>
  <si>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</si>
  <si>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</si>
  <si>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</si>
  <si>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</si>
  <si>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</si>
  <si>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</si>
  <si>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</si>
  <si>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</si>
  <si>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</si>
  <si>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</si>
  <si>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</si>
  <si>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</si>
  <si>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</si>
  <si>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</si>
  <si>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</si>
  <si>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</si>
  <si>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</si>
  <si>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</si>
  <si>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</si>
  <si>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</si>
  <si>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</si>
  <si>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</si>
  <si>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</si>
  <si>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</si>
  <si>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</si>
  <si>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</si>
  <si>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</si>
  <si>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</si>
  <si>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</si>
  <si>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</si>
  <si>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</si>
  <si>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</si>
  <si>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</si>
  <si>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</si>
  <si>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</si>
  <si>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</si>
  <si>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</si>
  <si>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</si>
  <si>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</si>
  <si>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</si>
  <si>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</si>
  <si>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</si>
  <si>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</si>
  <si>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</si>
  <si>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</si>
  <si>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</si>
  <si>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</si>
  <si>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</si>
  <si>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</si>
  <si>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</si>
  <si>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</si>
  <si>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</si>
  <si>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</si>
  <si>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</si>
  <si>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</si>
  <si>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</si>
  <si>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</si>
  <si>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</si>
  <si>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</si>
  <si>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</si>
  <si>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</si>
  <si>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</si>
  <si>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</si>
  <si>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</si>
  <si>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</si>
  <si>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</si>
  <si>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</si>
  <si>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</si>
  <si>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</si>
  <si>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</si>
  <si>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</si>
  <si>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</si>
  <si>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</si>
  <si>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</si>
  <si>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</si>
  <si>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</si>
  <si>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</si>
  <si>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</si>
  <si>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</si>
  <si>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</si>
  <si>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</si>
  <si>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</si>
  <si>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</si>
  <si>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</si>
  <si>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</si>
  <si>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</si>
  <si>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</si>
  <si>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</si>
  <si>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</si>
  <si>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</si>
  <si>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</si>
  <si>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</si>
  <si>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</si>
  <si>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</si>
  <si>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</si>
  <si>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</si>
  <si>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</si>
  <si>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</si>
  <si>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</si>
  <si>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</si>
  <si>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</si>
  <si>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</si>
  <si>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</si>
  <si>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</si>
  <si>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</si>
  <si>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</si>
  <si>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</si>
  <si>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</si>
  <si>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</si>
  <si>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</si>
  <si>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</si>
  <si>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</si>
  <si>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</si>
  <si>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</si>
  <si>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</si>
  <si>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</si>
  <si>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</si>
  <si>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</si>
  <si>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</si>
  <si>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</si>
  <si>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</si>
  <si>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</si>
  <si>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</si>
  <si>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</si>
  <si>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</si>
  <si>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</si>
  <si>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</si>
  <si>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</si>
  <si>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</si>
  <si>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</si>
  <si>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</si>
  <si>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</si>
  <si>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</si>
  <si>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</si>
  <si>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</si>
  <si>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</si>
  <si>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</si>
  <si>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</si>
  <si>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</si>
  <si>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</si>
  <si>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</si>
  <si>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</si>
  <si>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</si>
  <si>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</si>
  <si>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</si>
  <si>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</si>
  <si>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</si>
  <si>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</si>
  <si>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</si>
  <si>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</si>
  <si>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</si>
  <si>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</si>
  <si>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</si>
  <si>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</si>
  <si>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</si>
  <si>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</si>
  <si>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</si>
  <si>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</si>
  <si>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</si>
  <si>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</si>
  <si>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</si>
  <si>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</si>
  <si>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</si>
  <si>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</si>
  <si>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</si>
  <si>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</si>
  <si>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</si>
  <si>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</si>
  <si>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</si>
  <si>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</si>
  <si>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</si>
  <si>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</si>
  <si>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</si>
  <si>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</si>
  <si>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</si>
  <si>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</si>
  <si>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</si>
  <si>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</si>
  <si>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</si>
  <si>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</si>
  <si>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</si>
  <si>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</si>
  <si>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</si>
  <si>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</si>
  <si>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</si>
  <si>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</si>
  <si>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</si>
  <si>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</si>
  <si>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</si>
  <si>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</si>
  <si>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</si>
  <si>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</si>
  <si>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</si>
  <si>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</si>
  <si>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</si>
  <si>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</si>
  <si>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</si>
  <si>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</si>
  <si>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</si>
  <si>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</si>
  <si>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</si>
  <si>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</si>
  <si>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</si>
  <si>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</si>
  <si>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</si>
  <si>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</si>
  <si>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</si>
  <si>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</si>
  <si>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</si>
  <si>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</si>
  <si>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</si>
  <si>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</si>
  <si>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</si>
  <si>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</si>
  <si>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</si>
  <si>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</si>
  <si>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</si>
  <si>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</si>
  <si>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</si>
  <si>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</si>
  <si>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</si>
  <si>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</si>
  <si>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</si>
  <si>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</si>
  <si>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</si>
  <si>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</si>
  <si>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</si>
  <si>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</si>
  <si>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</si>
  <si>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</si>
  <si>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</si>
  <si>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</si>
  <si>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</si>
  <si>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</si>
  <si>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</si>
  <si>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</si>
  <si>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</si>
  <si>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</si>
  <si>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</si>
  <si>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</si>
  <si>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</si>
  <si>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</si>
  <si>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</si>
  <si>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</si>
  <si>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</si>
  <si>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</si>
  <si>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</si>
  <si>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</si>
  <si>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</si>
  <si>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</si>
  <si>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</si>
  <si>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</si>
  <si>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</si>
  <si>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</si>
  <si>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</si>
  <si>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</si>
  <si>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</si>
  <si>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</si>
  <si>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</si>
  <si>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</si>
  <si>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</si>
  <si>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</si>
  <si>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</si>
  <si>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</si>
  <si>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</si>
  <si>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</si>
  <si>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</si>
  <si>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</si>
  <si>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</si>
  <si>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</si>
  <si>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</si>
  <si>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</si>
  <si>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</si>
  <si>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</si>
  <si>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</si>
  <si>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</si>
  <si>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</si>
  <si>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</si>
  <si>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</si>
  <si>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</si>
  <si>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</si>
  <si>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</si>
  <si>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</si>
  <si>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</si>
  <si>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</si>
  <si>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</si>
  <si>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</si>
  <si>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</si>
  <si>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</si>
  <si>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</si>
  <si>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</si>
  <si>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</si>
  <si>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</si>
  <si>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</si>
  <si>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</si>
  <si>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</si>
  <si>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</si>
  <si>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</si>
  <si>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</si>
  <si>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</si>
  <si>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</si>
  <si>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</si>
  <si>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</si>
  <si>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</si>
  <si>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</si>
  <si>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</si>
  <si>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</si>
  <si>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</si>
  <si>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</si>
  <si>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</si>
  <si>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</si>
  <si>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</si>
  <si>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</si>
  <si>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</si>
  <si>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</si>
  <si>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</si>
  <si>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</si>
  <si>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</si>
  <si>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</si>
  <si>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</si>
  <si>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</si>
  <si>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</si>
  <si>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</si>
  <si>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</si>
  <si>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</si>
  <si>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</si>
  <si>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</si>
  <si>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</si>
  <si>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</si>
  <si>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</si>
  <si>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</si>
  <si>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</si>
  <si>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</si>
  <si>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</si>
  <si>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</si>
  <si>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</si>
  <si>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</si>
  <si>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</si>
  <si>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</si>
  <si>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</si>
  <si>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</si>
  <si>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</si>
  <si>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</si>
  <si>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</si>
  <si>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</si>
  <si>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</si>
  <si>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</si>
  <si>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</si>
  <si>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</si>
  <si>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</si>
  <si>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</si>
  <si>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</si>
  <si>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</si>
  <si>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</si>
  <si>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</si>
  <si>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</si>
  <si>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</si>
  <si>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</si>
  <si>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</si>
  <si>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</si>
  <si>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</si>
  <si>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</si>
  <si>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</si>
  <si>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</si>
  <si>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</si>
  <si>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</si>
  <si>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</si>
  <si>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</si>
  <si>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</si>
  <si>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</si>
  <si>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</si>
  <si>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</si>
  <si>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</si>
  <si>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</si>
  <si>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</si>
  <si>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</si>
  <si>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</si>
  <si>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</si>
  <si>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</si>
  <si>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</si>
  <si>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</si>
  <si>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</si>
  <si>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</si>
  <si>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</si>
  <si>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</si>
  <si>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</si>
  <si>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</si>
  <si>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</si>
  <si>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</si>
  <si>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</si>
  <si>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</si>
  <si>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</si>
  <si>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</si>
  <si>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</si>
  <si>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</si>
  <si>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</si>
  <si>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</si>
  <si>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</si>
  <si>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</si>
  <si>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</si>
  <si>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</si>
  <si>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</si>
  <si>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</si>
  <si>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</si>
  <si>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</si>
  <si>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</si>
  <si>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</si>
  <si>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</si>
  <si>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</si>
  <si>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</si>
  <si>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</si>
  <si>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</si>
  <si>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</si>
  <si>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</si>
  <si>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</si>
  <si>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</si>
  <si>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</si>
  <si>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</si>
  <si>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</si>
  <si>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</si>
  <si>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</si>
  <si>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</si>
  <si>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</si>
  <si>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</si>
  <si>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</si>
  <si>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</si>
  <si>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</si>
  <si>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</si>
  <si>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</si>
  <si>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</si>
  <si>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</si>
  <si>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</si>
  <si>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</si>
  <si>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</si>
  <si>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</si>
  <si>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</si>
  <si>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</si>
  <si>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</si>
  <si>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</si>
  <si>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</si>
  <si>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</si>
  <si>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</si>
  <si>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</si>
  <si>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</si>
  <si>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</si>
  <si>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</si>
  <si>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</si>
  <si>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</si>
  <si>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</si>
  <si>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</si>
  <si>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</si>
  <si>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</si>
  <si>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</si>
  <si>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</si>
  <si>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</si>
  <si>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</si>
  <si>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</si>
  <si>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</si>
  <si>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</si>
  <si>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</si>
  <si>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</si>
  <si>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</si>
  <si>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</si>
  <si>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</si>
  <si>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</si>
  <si>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</si>
  <si>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</si>
  <si>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</si>
  <si>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</si>
  <si>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</si>
  <si>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</si>
  <si>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</si>
  <si>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</si>
  <si>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</si>
  <si>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</si>
  <si>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</si>
  <si>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</si>
  <si>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</si>
  <si>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</si>
  <si>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</si>
  <si>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</si>
  <si>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</si>
  <si>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</si>
  <si>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</si>
  <si>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</si>
  <si>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</si>
  <si>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</si>
  <si>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</si>
  <si>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</si>
  <si>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</si>
  <si>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</si>
  <si>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</si>
  <si>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</si>
  <si>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</si>
  <si>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</si>
  <si>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</si>
  <si>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</si>
  <si>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</si>
  <si>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</si>
  <si>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</si>
  <si>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</si>
  <si>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</si>
  <si>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</si>
  <si>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</si>
  <si>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</si>
  <si>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</si>
  <si>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</si>
  <si>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</si>
  <si>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</si>
  <si>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</si>
  <si>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</si>
  <si>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</si>
  <si>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</si>
  <si>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</si>
  <si>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</si>
  <si>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</si>
  <si>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</si>
  <si>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</si>
  <si>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</si>
  <si>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</si>
  <si>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</si>
  <si>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</si>
  <si>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</si>
  <si>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</si>
  <si>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</si>
  <si>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</si>
  <si>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</si>
  <si>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</si>
  <si>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</si>
  <si>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</si>
  <si>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</si>
  <si>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</si>
  <si>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</si>
  <si>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</si>
  <si>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</si>
  <si>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</si>
  <si>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</si>
  <si>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</si>
  <si>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</si>
  <si>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</si>
  <si>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</si>
  <si>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</si>
  <si>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</si>
  <si>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</si>
  <si>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</si>
  <si>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</si>
  <si>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</si>
  <si>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</si>
  <si>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</si>
  <si>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</si>
  <si>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</si>
  <si>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</si>
  <si>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</si>
  <si>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</si>
  <si>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</si>
  <si>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</si>
  <si>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</si>
  <si>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</si>
  <si>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</si>
  <si>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</si>
  <si>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</si>
  <si>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</si>
  <si>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</si>
  <si>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</si>
  <si>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</si>
  <si>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</si>
  <si>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</si>
  <si>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</si>
  <si>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</si>
  <si>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</si>
  <si>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</si>
  <si>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</si>
  <si>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</si>
  <si>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</si>
  <si>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</si>
  <si>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</si>
  <si>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</si>
  <si>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</si>
  <si>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</si>
  <si>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</si>
  <si>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</si>
  <si>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</si>
  <si>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</si>
  <si>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</si>
  <si>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</si>
  <si>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</si>
  <si>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</si>
  <si>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</si>
  <si>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</si>
  <si>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</si>
  <si>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</si>
  <si>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</si>
  <si>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</si>
  <si>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</si>
  <si>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</si>
  <si>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</si>
  <si>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</si>
  <si>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</si>
  <si>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</si>
  <si>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</si>
  <si>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</si>
  <si>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</si>
  <si>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</si>
  <si>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</si>
  <si>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</si>
  <si>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</si>
  <si>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</si>
  <si>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</si>
  <si>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</si>
  <si>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</si>
  <si>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</si>
  <si>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</si>
  <si>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</si>
  <si>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</si>
  <si>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</si>
  <si>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</si>
  <si>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</si>
  <si>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</si>
  <si>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</si>
  <si>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</si>
  <si>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</si>
  <si>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</si>
  <si>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</si>
  <si>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</si>
  <si>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</si>
  <si>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</si>
  <si>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</si>
  <si>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</si>
  <si>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</si>
  <si>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</si>
  <si>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</si>
  <si>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</si>
  <si>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</si>
  <si>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</si>
  <si>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</si>
  <si>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</si>
  <si>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</si>
  <si>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</si>
  <si>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</si>
  <si>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</si>
  <si>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</si>
  <si>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</si>
  <si>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</si>
  <si>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</si>
  <si>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</si>
  <si>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</si>
  <si>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</si>
  <si>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</si>
  <si>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</si>
  <si>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</si>
  <si>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</si>
  <si>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</si>
  <si>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</si>
  <si>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</si>
  <si>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</si>
  <si>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</si>
  <si>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</si>
  <si>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</si>
  <si>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</si>
  <si>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</si>
  <si>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</si>
  <si>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</si>
  <si>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</si>
  <si>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</si>
  <si>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</si>
  <si>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</si>
  <si>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</si>
  <si>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</si>
  <si>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</si>
  <si>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</si>
  <si>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</si>
  <si>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</si>
  <si>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</si>
  <si>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</si>
  <si>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</si>
  <si>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</si>
  <si>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</si>
  <si>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</si>
  <si>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</si>
  <si>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</si>
  <si>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</si>
  <si>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</si>
  <si>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</si>
  <si>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</si>
  <si>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</si>
  <si>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</si>
  <si>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</si>
  <si>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</si>
  <si>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</si>
  <si>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</si>
  <si>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</si>
  <si>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</si>
  <si>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</si>
  <si>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</si>
  <si>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</si>
  <si>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</si>
  <si>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</si>
  <si>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</si>
  <si>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</si>
  <si>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</si>
  <si>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</si>
  <si>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</si>
  <si>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</si>
  <si>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</si>
  <si>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</si>
  <si>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</si>
  <si>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</si>
  <si>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</si>
  <si>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</si>
  <si>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</si>
  <si>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</si>
  <si>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</si>
  <si>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</si>
  <si>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</si>
  <si>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</si>
  <si>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</si>
  <si>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</si>
  <si>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</si>
  <si>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</si>
  <si>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</si>
  <si>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</si>
  <si>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</si>
  <si>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</si>
  <si>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</si>
  <si>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</si>
  <si>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</si>
  <si>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</si>
  <si>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</si>
  <si>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</si>
  <si>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</si>
  <si>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</si>
  <si>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</si>
  <si>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</si>
  <si>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</si>
  <si>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</si>
  <si>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</si>
  <si>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</si>
  <si>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</si>
  <si>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</si>
  <si>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</si>
  <si>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</si>
  <si>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</si>
  <si>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</si>
  <si>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</si>
  <si>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</si>
  <si>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</si>
  <si>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</si>
  <si>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</si>
  <si>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</si>
  <si>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</si>
  <si>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</si>
  <si>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</si>
  <si>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</si>
  <si>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</si>
  <si>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</si>
  <si>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</si>
  <si>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</si>
  <si>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</si>
  <si>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</si>
  <si>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</si>
  <si>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</si>
  <si>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</si>
  <si>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</si>
  <si>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</si>
  <si>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</si>
  <si>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</si>
  <si>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</si>
  <si>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</si>
  <si>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</si>
  <si>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</si>
  <si>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</si>
  <si>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</si>
  <si>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</si>
  <si>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</si>
  <si>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</si>
  <si>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</si>
  <si>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</si>
  <si>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</si>
  <si>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</si>
  <si>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</si>
  <si>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</si>
  <si>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</si>
  <si>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</si>
  <si>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</si>
  <si>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</si>
  <si>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</si>
  <si>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</si>
  <si>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</si>
  <si>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</si>
  <si>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</si>
  <si>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</si>
  <si>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</si>
  <si>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</si>
  <si>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</si>
  <si>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</si>
  <si>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</si>
  <si>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</si>
  <si>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</si>
  <si>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</si>
  <si>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</si>
  <si>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</si>
  <si>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</si>
  <si>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</si>
  <si>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</si>
  <si>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</si>
  <si>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</si>
  <si>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</si>
  <si>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</si>
  <si>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</si>
  <si>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</si>
  <si>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</si>
  <si>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</si>
  <si>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</si>
  <si>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</si>
  <si>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</si>
  <si>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</si>
  <si>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</si>
  <si>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</si>
  <si>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</si>
  <si>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</si>
  <si>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</si>
  <si>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</si>
  <si>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</si>
  <si>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</si>
  <si>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</si>
  <si>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</si>
  <si>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</si>
  <si>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</si>
  <si>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</si>
  <si>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</si>
  <si>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</si>
  <si>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</si>
  <si>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</si>
  <si>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</si>
  <si>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</si>
  <si>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</si>
  <si>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</si>
  <si>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</si>
  <si>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</si>
  <si>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</si>
  <si>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</si>
  <si>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</si>
  <si>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</si>
  <si>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</si>
  <si>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</si>
  <si>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</si>
  <si>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</si>
  <si>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</si>
  <si>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</si>
  <si>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</si>
  <si>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</si>
  <si>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</si>
  <si>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</si>
  <si>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</si>
  <si>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</si>
  <si>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</si>
  <si>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</si>
  <si>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</si>
  <si>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</si>
  <si>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</si>
  <si>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</si>
  <si>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</si>
  <si>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</si>
  <si>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</si>
  <si>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</si>
  <si>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</si>
  <si>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</si>
  <si>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</si>
  <si>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</si>
  <si>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</si>
  <si>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</si>
  <si>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</si>
  <si>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</si>
  <si>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</si>
  <si>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</si>
  <si>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</si>
  <si>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</si>
  <si>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</si>
  <si>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</si>
  <si>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</si>
  <si>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</si>
  <si>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</si>
  <si>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</si>
  <si>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</si>
  <si>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</si>
  <si>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</si>
  <si>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</si>
  <si>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</si>
  <si>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</si>
  <si>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</si>
  <si>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</si>
  <si>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</si>
  <si>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</si>
  <si>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</si>
  <si>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</si>
  <si>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</si>
  <si>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</si>
  <si>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</si>
  <si>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</si>
  <si>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</si>
  <si>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</si>
  <si>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</si>
  <si>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</si>
  <si>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</si>
  <si>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</si>
  <si>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</si>
  <si>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</si>
  <si>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</si>
  <si>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</si>
  <si>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</si>
  <si>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</si>
  <si>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</si>
  <si>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</si>
  <si>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</si>
  <si>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</si>
  <si>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</si>
  <si>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</si>
  <si>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</si>
  <si>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</si>
  <si>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</si>
  <si>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</si>
  <si>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</si>
  <si>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</si>
  <si>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</si>
  <si>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</si>
  <si>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</si>
  <si>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</si>
  <si>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</si>
  <si>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</si>
  <si>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</si>
  <si>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</si>
  <si>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</si>
  <si>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</si>
  <si>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</si>
  <si>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</si>
  <si>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</si>
  <si>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</si>
  <si>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</si>
  <si>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</si>
  <si>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</si>
  <si>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</si>
  <si>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</si>
  <si>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</si>
  <si>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</si>
  <si>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</si>
  <si>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</si>
  <si>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</si>
  <si>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</si>
  <si>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</si>
  <si>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</si>
  <si>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</si>
  <si>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</si>
  <si>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</si>
  <si>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</si>
  <si>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</si>
  <si>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</si>
  <si>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</si>
  <si>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</si>
  <si>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</si>
  <si>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</si>
  <si>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</si>
  <si>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</si>
  <si>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</si>
  <si>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</si>
  <si>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</si>
  <si>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</si>
  <si>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</si>
  <si>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</si>
  <si>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</si>
  <si>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</si>
  <si>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</si>
  <si>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</si>
  <si>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</si>
  <si>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</si>
  <si>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</si>
  <si>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</si>
  <si>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</si>
  <si>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</si>
  <si>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</si>
  <si>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</si>
  <si>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</si>
  <si>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</si>
  <si>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</si>
  <si>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</si>
  <si>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</si>
  <si>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</si>
  <si>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</si>
  <si>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</si>
  <si>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</si>
  <si>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</si>
  <si>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</si>
  <si>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</si>
  <si>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</si>
  <si>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</si>
  <si>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</si>
  <si>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</si>
  <si>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</si>
  <si>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</si>
  <si>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</si>
  <si>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</si>
  <si>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</si>
  <si>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</si>
  <si>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</si>
  <si>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</si>
  <si>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</si>
  <si>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</si>
  <si>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</si>
  <si>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</si>
  <si>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</si>
  <si>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</si>
  <si>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</si>
  <si>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</si>
  <si>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</si>
  <si>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</si>
  <si>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</si>
  <si>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</si>
  <si>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</si>
  <si>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</si>
  <si>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</si>
  <si>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</si>
  <si>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</si>
  <si>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</si>
  <si>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</si>
  <si>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</si>
  <si>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</si>
  <si>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</si>
  <si>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</si>
  <si>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</si>
  <si>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</si>
  <si>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</si>
  <si>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</si>
  <si>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</si>
  <si>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</si>
  <si>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</si>
  <si>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</si>
  <si>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</si>
  <si>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</si>
  <si>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</si>
  <si>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</si>
  <si>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</si>
  <si>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</si>
  <si>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</si>
  <si>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</si>
  <si>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</si>
  <si>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</si>
  <si>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</si>
  <si>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</si>
  <si>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</si>
  <si>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</si>
  <si>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</si>
  <si>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</si>
  <si>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</si>
  <si>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</si>
  <si>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</si>
  <si>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</si>
  <si>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</si>
  <si>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</si>
  <si>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</si>
  <si>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</si>
  <si>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</si>
  <si>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</si>
  <si>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</si>
  <si>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</si>
  <si>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</si>
  <si>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</si>
  <si>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</si>
  <si>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</si>
  <si>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</si>
  <si>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</si>
  <si>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</si>
  <si>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</si>
  <si>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</si>
  <si>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</si>
  <si>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</si>
  <si>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</si>
  <si>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</si>
  <si>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</si>
  <si>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</si>
  <si>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</si>
  <si>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</si>
  <si>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</si>
  <si>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</si>
  <si>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</si>
  <si>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</si>
  <si>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</si>
  <si>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</si>
  <si>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</si>
  <si>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</si>
  <si>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</si>
  <si>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</si>
  <si>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</si>
  <si>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</si>
  <si>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</si>
  <si>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</si>
  <si>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</si>
  <si>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</si>
  <si>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</si>
  <si>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</si>
  <si>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</si>
  <si>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</si>
  <si>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</si>
  <si>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</si>
  <si>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</si>
  <si>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</si>
  <si>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</si>
  <si>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</si>
  <si>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</si>
  <si>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</si>
  <si>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</si>
  <si>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</si>
  <si>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</si>
  <si>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</si>
  <si>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</si>
  <si>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</si>
  <si>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</si>
  <si>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</si>
  <si>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</si>
  <si>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</si>
  <si>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</si>
  <si>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</si>
  <si>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</si>
  <si>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</si>
  <si>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</si>
  <si>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</si>
  <si>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</si>
  <si>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</si>
  <si>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</si>
  <si>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</si>
  <si>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</si>
  <si>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</si>
  <si>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</si>
  <si>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</si>
  <si>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</si>
  <si>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</si>
  <si>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</si>
  <si>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</si>
  <si>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</si>
  <si>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</si>
  <si>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</si>
  <si>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</si>
  <si>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</si>
  <si>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</si>
  <si>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</si>
  <si>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</si>
  <si>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</si>
  <si>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</si>
  <si>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</si>
  <si>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</si>
  <si>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</si>
  <si>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</si>
  <si>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</si>
  <si>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</si>
  <si>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</si>
  <si>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</si>
  <si>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</si>
  <si>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</si>
  <si>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</si>
  <si>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</si>
  <si>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</si>
  <si>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</si>
  <si>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</si>
  <si>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</si>
  <si>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</si>
  <si>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</si>
  <si>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</si>
  <si>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</si>
  <si>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</si>
  <si>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</si>
  <si>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</si>
  <si>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</si>
  <si>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</si>
  <si>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</si>
  <si>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</si>
  <si>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</si>
  <si>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</si>
  <si>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</si>
  <si>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</si>
  <si>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</si>
  <si>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</si>
  <si>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</si>
  <si>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</si>
  <si>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</si>
  <si>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</si>
  <si>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</si>
  <si>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</si>
  <si>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</si>
  <si>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</si>
  <si>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</si>
  <si>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</si>
  <si>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</si>
  <si>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</si>
  <si>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</si>
  <si>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</si>
  <si>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</si>
  <si>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</si>
  <si>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</si>
  <si>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</si>
  <si>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</si>
  <si>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</si>
  <si>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</si>
  <si>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</si>
  <si>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</si>
  <si>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</si>
  <si>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</si>
  <si>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</si>
  <si>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</si>
  <si>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</si>
  <si>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</si>
  <si>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</si>
  <si>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</si>
  <si>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</si>
  <si>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</si>
  <si>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</si>
  <si>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</si>
  <si>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</si>
  <si>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</si>
  <si>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</si>
  <si>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</si>
  <si>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</si>
  <si>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</si>
  <si>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</si>
  <si>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</si>
  <si>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</si>
  <si>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</si>
  <si>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</si>
  <si>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</si>
  <si>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</si>
  <si>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</si>
  <si>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</si>
  <si>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</si>
  <si>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</si>
  <si>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</si>
  <si>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</si>
  <si>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</si>
  <si>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</si>
  <si>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</si>
  <si>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</si>
  <si>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</si>
  <si>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</si>
  <si>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</si>
  <si>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</si>
  <si>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</si>
  <si>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</si>
  <si>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</si>
  <si>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</si>
  <si>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</si>
  <si>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</si>
  <si>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</si>
  <si>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</si>
  <si>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</si>
  <si>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</si>
  <si>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</si>
  <si>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</si>
  <si>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</si>
  <si>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</si>
  <si>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</si>
  <si>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</si>
  <si>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</si>
  <si>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</si>
  <si>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</si>
  <si>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</si>
  <si>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</si>
  <si>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</si>
  <si>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</si>
  <si>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</si>
  <si>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</si>
  <si>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</si>
  <si>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</si>
  <si>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</si>
  <si>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</si>
  <si>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</si>
  <si>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</si>
  <si>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</si>
  <si>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</si>
  <si>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</si>
  <si>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</si>
  <si>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</si>
  <si>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</si>
  <si>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</si>
  <si>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</si>
  <si>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</si>
  <si>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</si>
  <si>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</si>
  <si>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</si>
  <si>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</si>
  <si>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</si>
  <si>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</si>
  <si>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</si>
  <si>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</si>
  <si>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</si>
  <si>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</si>
  <si>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</si>
  <si>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</si>
  <si>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</si>
  <si>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</si>
  <si>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</si>
  <si>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</si>
  <si>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</si>
  <si>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</si>
  <si>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</si>
  <si>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</si>
  <si>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</si>
  <si>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</si>
  <si>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</si>
  <si>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</si>
  <si>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</si>
  <si>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</si>
  <si>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</si>
  <si>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</si>
  <si>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</si>
  <si>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</si>
  <si>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</si>
  <si>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</si>
  <si>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</si>
  <si>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</si>
  <si>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</si>
  <si>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</si>
  <si>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</si>
  <si>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</si>
  <si>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</si>
  <si>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</si>
  <si>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</si>
  <si>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</si>
  <si>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</si>
  <si>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</si>
  <si>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</si>
  <si>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</si>
  <si>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</si>
  <si>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</si>
  <si>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</si>
  <si>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</si>
  <si>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</si>
  <si>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</si>
  <si>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</si>
  <si>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</si>
  <si>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</si>
  <si>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</si>
  <si>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</si>
  <si>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</si>
  <si>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</si>
  <si>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</si>
  <si>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</si>
  <si>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</si>
  <si>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</si>
  <si>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</si>
  <si>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</si>
  <si>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</si>
  <si>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</si>
  <si>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</si>
  <si>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</si>
  <si>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</si>
  <si>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</si>
  <si>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</si>
  <si>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</si>
  <si>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</si>
  <si>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</si>
  <si>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</si>
  <si>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</si>
  <si>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</si>
  <si>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</si>
  <si>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</si>
  <si>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</si>
  <si>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</si>
  <si>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</si>
  <si>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</si>
  <si>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</si>
  <si>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</si>
  <si>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</si>
  <si>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</si>
  <si>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</si>
  <si>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</si>
  <si>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</si>
  <si>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</si>
  <si>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</si>
  <si>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</si>
  <si>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</si>
  <si>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</si>
  <si>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</si>
  <si>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</si>
  <si>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</si>
  <si>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</si>
  <si>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</si>
  <si>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</si>
  <si>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</si>
  <si>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</si>
  <si>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</si>
  <si>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</si>
  <si>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</si>
  <si>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</si>
  <si>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</si>
  <si>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</si>
  <si>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</si>
  <si>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</si>
  <si>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</si>
  <si>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</si>
  <si>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</si>
  <si>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</si>
  <si>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</si>
  <si>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</si>
  <si>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</si>
  <si>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</si>
  <si>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</si>
  <si>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</si>
  <si>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</si>
  <si>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</si>
  <si>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</si>
  <si>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</si>
  <si>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</si>
  <si>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</si>
  <si>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</si>
  <si>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</si>
  <si>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</si>
  <si>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</si>
  <si>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</si>
  <si>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</si>
  <si>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</si>
  <si>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</si>
  <si>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</si>
  <si>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</si>
  <si>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</si>
  <si>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</si>
  <si>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</si>
  <si>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</si>
  <si>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</si>
  <si>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</si>
  <si>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</si>
  <si>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</si>
  <si>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</si>
  <si>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</si>
  <si>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</si>
  <si>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</si>
  <si>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</si>
  <si>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</si>
  <si>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</si>
  <si>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</si>
  <si>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</si>
  <si>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</si>
  <si>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</si>
  <si>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</si>
  <si>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</si>
  <si>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</si>
  <si>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</si>
  <si>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</si>
  <si>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</si>
  <si>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</si>
  <si>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</si>
  <si>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</si>
  <si>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</si>
  <si>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</si>
  <si>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</si>
  <si>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</si>
  <si>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</si>
  <si>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</si>
  <si>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</si>
  <si>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</si>
  <si>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</si>
  <si>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</si>
  <si>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</si>
  <si>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</si>
  <si>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</si>
  <si>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</si>
  <si>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</si>
  <si>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</si>
  <si>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</si>
  <si>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</si>
  <si>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</si>
  <si>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</si>
  <si>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</si>
  <si>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</si>
  <si>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</si>
  <si>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</si>
  <si>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</si>
  <si>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</si>
  <si>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</si>
  <si>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</si>
  <si>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</si>
  <si>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</si>
  <si>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</si>
  <si>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</si>
  <si>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</si>
  <si>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</si>
  <si>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</si>
  <si>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</si>
  <si>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</si>
  <si>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</si>
  <si>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</si>
  <si>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</si>
  <si>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</si>
  <si>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</si>
  <si>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</si>
  <si>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</si>
  <si>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</si>
  <si>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</si>
  <si>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</si>
  <si>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</si>
  <si>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</si>
  <si>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</si>
  <si>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</si>
  <si>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</si>
  <si>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</si>
  <si>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</si>
  <si>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</si>
  <si>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</si>
  <si>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</si>
  <si>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</si>
  <si>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</si>
  <si>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</si>
  <si>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</si>
  <si>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</si>
  <si>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</si>
  <si>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</si>
  <si>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</si>
  <si>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</si>
  <si>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</si>
  <si>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</si>
  <si>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</si>
  <si>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</si>
  <si>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</si>
  <si>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</si>
  <si>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</si>
  <si>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</si>
  <si>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</si>
  <si>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</si>
  <si>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</si>
  <si>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</si>
  <si>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</si>
  <si>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</si>
  <si>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</si>
  <si>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</si>
  <si>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</si>
  <si>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</si>
  <si>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</si>
  <si>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</si>
  <si>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</si>
  <si>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</si>
  <si>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</si>
  <si>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</si>
  <si>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</si>
  <si>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</si>
  <si>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</si>
  <si>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</si>
  <si>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</si>
  <si>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</si>
  <si>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</si>
  <si>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</si>
  <si>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</si>
  <si>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</si>
  <si>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</si>
  <si>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</si>
  <si>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</si>
  <si>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</si>
  <si>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</si>
  <si>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</si>
  <si>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</si>
  <si>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</si>
  <si>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</si>
  <si>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</si>
  <si>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</si>
  <si>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</si>
  <si>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</si>
  <si>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</si>
  <si>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</si>
  <si>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</si>
  <si>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</si>
  <si>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</si>
  <si>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</si>
  <si>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</si>
  <si>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</si>
  <si>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</si>
  <si>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</si>
  <si>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</si>
  <si>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</si>
  <si>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</si>
  <si>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</si>
  <si>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</si>
  <si>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</si>
  <si>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</si>
  <si>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</si>
  <si>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</si>
  <si>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</si>
  <si>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</si>
  <si>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</si>
  <si>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</si>
  <si>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</si>
  <si>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</si>
  <si>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</si>
  <si>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</si>
  <si>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</si>
  <si>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</si>
  <si>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</si>
  <si>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</si>
  <si>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</si>
  <si>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</si>
  <si>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</si>
  <si>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</si>
  <si>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</si>
  <si>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</si>
  <si>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</si>
  <si>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</si>
  <si>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</si>
  <si>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</si>
  <si>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</si>
  <si>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</si>
  <si>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</si>
  <si>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</si>
  <si>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</si>
  <si>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</si>
  <si>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</si>
  <si>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</si>
  <si>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</si>
  <si>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</si>
  <si>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</si>
  <si>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</si>
  <si>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</si>
  <si>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</si>
  <si>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</si>
  <si>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</si>
  <si>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</si>
  <si>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</si>
  <si>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</si>
  <si>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</si>
  <si>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</si>
  <si>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</si>
  <si>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</si>
  <si>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</si>
  <si>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</si>
  <si>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</si>
  <si>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</si>
  <si>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</si>
  <si>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</si>
  <si>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</si>
  <si>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</si>
  <si>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</si>
  <si>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</si>
  <si>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</si>
  <si>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</si>
  <si>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</si>
  <si>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</si>
  <si>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</si>
  <si>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</si>
  <si>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</si>
  <si>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</si>
  <si>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</si>
  <si>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</si>
  <si>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</si>
  <si>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</si>
  <si>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</si>
  <si>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</si>
  <si>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</si>
  <si>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</si>
  <si>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</si>
  <si>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</si>
  <si>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</si>
  <si>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</si>
  <si>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</si>
  <si>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</si>
  <si>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</si>
  <si>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</si>
  <si>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</si>
  <si>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</si>
  <si>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</si>
  <si>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</si>
  <si>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</si>
  <si>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</si>
  <si>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</si>
  <si>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</si>
  <si>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</si>
  <si>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</si>
  <si>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</si>
  <si>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</si>
  <si>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</si>
  <si>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</si>
  <si>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</si>
  <si>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</si>
  <si>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</si>
  <si>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</si>
  <si>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</si>
  <si>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</si>
  <si>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</si>
  <si>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</si>
  <si>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</si>
  <si>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</si>
  <si>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</si>
  <si>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</si>
  <si>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</si>
  <si>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</si>
  <si>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</si>
  <si>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</si>
  <si>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</si>
  <si>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</si>
  <si>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</si>
  <si>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</si>
  <si>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</si>
  <si>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</si>
  <si>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</si>
  <si>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</si>
  <si>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</si>
  <si>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</si>
  <si>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</si>
  <si>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</si>
  <si>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</si>
  <si>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</si>
  <si>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</si>
  <si>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</si>
  <si>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</si>
  <si>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</si>
  <si>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</si>
  <si>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</si>
  <si>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</si>
  <si>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</si>
  <si>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</si>
  <si>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</si>
  <si>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</si>
  <si>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</si>
  <si>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</si>
  <si>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</si>
  <si>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</si>
  <si>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</si>
  <si>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</si>
  <si>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</si>
  <si>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</si>
  <si>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</si>
  <si>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</si>
  <si>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</si>
  <si>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</si>
  <si>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</si>
  <si>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</si>
  <si>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</si>
  <si>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</si>
  <si>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</si>
  <si>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</si>
  <si>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</si>
  <si>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</si>
  <si>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</si>
  <si>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</si>
  <si>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</si>
  <si>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</si>
  <si>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</si>
  <si>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</si>
  <si>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</si>
  <si>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</si>
  <si>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</si>
  <si>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</si>
  <si>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</si>
  <si>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</si>
  <si>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</si>
  <si>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</si>
  <si>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</si>
  <si>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</si>
  <si>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</si>
  <si>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</si>
  <si>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</si>
  <si>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</si>
  <si>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</si>
  <si>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</si>
  <si>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</si>
  <si>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</si>
  <si>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</si>
  <si>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</si>
  <si>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</si>
  <si>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</si>
  <si>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</si>
  <si>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</si>
  <si>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</si>
  <si>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</si>
  <si>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</si>
  <si>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</si>
  <si>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</si>
  <si>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</si>
  <si>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</si>
  <si>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</si>
  <si>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</si>
  <si>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</si>
  <si>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</si>
  <si>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</si>
  <si>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</si>
  <si>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</si>
  <si>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</si>
  <si>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</si>
  <si>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</si>
  <si>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</si>
  <si>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</si>
  <si>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</si>
  <si>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</si>
  <si>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</si>
  <si>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</si>
  <si>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</si>
  <si>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</si>
  <si>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</si>
  <si>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</si>
  <si>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</si>
  <si>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</si>
  <si>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</si>
  <si>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</si>
  <si>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</si>
  <si>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</si>
  <si>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</si>
  <si>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</si>
  <si>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</si>
  <si>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</si>
  <si>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</si>
  <si>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</si>
  <si>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</si>
  <si>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</si>
  <si>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</si>
  <si>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</si>
  <si>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</si>
  <si>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</si>
  <si>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</si>
  <si>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</si>
  <si>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</si>
  <si>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</si>
  <si>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</si>
  <si>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</si>
  <si>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</si>
  <si>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</si>
  <si>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</si>
  <si>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</si>
  <si>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</si>
  <si>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</si>
  <si>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</si>
  <si>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</si>
  <si>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</si>
  <si>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</si>
  <si>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</si>
  <si>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</si>
  <si>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</si>
  <si>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</si>
  <si>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</si>
  <si>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</si>
  <si>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</si>
  <si>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</si>
  <si>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</si>
  <si>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</si>
  <si>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</si>
  <si>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</si>
  <si>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</si>
  <si>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</si>
  <si>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</si>
  <si>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</si>
  <si>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</si>
  <si>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</si>
  <si>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</si>
  <si>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</si>
  <si>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</si>
  <si>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</si>
  <si>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</si>
  <si>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</si>
  <si>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</si>
  <si>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</si>
  <si>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</si>
  <si>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</si>
  <si>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</si>
  <si>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</si>
  <si>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</si>
  <si>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</si>
  <si>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</si>
  <si>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</si>
  <si>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</si>
  <si>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</si>
  <si>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</si>
  <si>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</si>
  <si>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</si>
  <si>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</si>
  <si>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</si>
  <si>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</si>
  <si>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</si>
  <si>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</si>
  <si>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</si>
  <si>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</si>
  <si>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</si>
  <si>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</si>
  <si>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</si>
  <si>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</si>
  <si>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</si>
  <si>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</si>
  <si>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</si>
  <si>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</si>
  <si>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</si>
  <si>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</si>
  <si>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</si>
  <si>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</si>
  <si>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</si>
  <si>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</si>
  <si>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</si>
  <si>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</si>
  <si>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</si>
  <si>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</si>
  <si>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</si>
  <si>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</si>
  <si>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</si>
  <si>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</si>
  <si>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</si>
  <si>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</si>
  <si>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</si>
  <si>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</si>
  <si>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</si>
  <si>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</si>
  <si>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</si>
  <si>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</si>
  <si>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</si>
  <si>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</si>
  <si>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</si>
  <si>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</si>
  <si>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</si>
  <si>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</si>
  <si>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</si>
  <si>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</si>
  <si>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</si>
  <si>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</si>
  <si>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</si>
  <si>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</si>
  <si>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</si>
  <si>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</si>
  <si>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</si>
  <si>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</si>
  <si>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</si>
  <si>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</si>
  <si>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</si>
  <si>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</si>
  <si>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</si>
  <si>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</si>
  <si>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</si>
  <si>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</si>
  <si>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</si>
  <si>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</si>
  <si>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</si>
  <si>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</si>
  <si>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</si>
  <si>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</si>
  <si>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</si>
  <si>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</si>
  <si>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</si>
  <si>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</si>
  <si>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</si>
  <si>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</si>
  <si>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</si>
  <si>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</si>
  <si>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</si>
  <si>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</si>
  <si>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</si>
  <si>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</si>
  <si>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</si>
  <si>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</si>
  <si>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</si>
  <si>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</si>
  <si>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</si>
  <si>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</si>
  <si>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</si>
  <si>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</si>
  <si>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</si>
  <si>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</si>
  <si>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</si>
  <si>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</si>
  <si>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</si>
  <si>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</si>
  <si>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</si>
  <si>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</si>
  <si>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</si>
  <si>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</si>
  <si>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</si>
  <si>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</si>
  <si>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</si>
  <si>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</si>
  <si>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</si>
  <si>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</si>
  <si>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</si>
  <si>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</si>
  <si>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</si>
  <si>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</si>
  <si>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</si>
  <si>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</si>
  <si>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</si>
  <si>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</si>
  <si>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</si>
  <si>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</si>
  <si>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</si>
  <si>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</si>
  <si>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</si>
  <si>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</si>
  <si>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</si>
  <si>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</si>
  <si>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</si>
  <si>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</si>
  <si>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</si>
  <si>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</si>
  <si>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</si>
  <si>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</si>
  <si>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</si>
  <si>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</si>
  <si>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</si>
  <si>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</si>
  <si>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</si>
  <si>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</si>
  <si>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</si>
  <si>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</si>
  <si>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</si>
  <si>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</si>
  <si>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</si>
  <si>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</si>
  <si>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</si>
  <si>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</si>
  <si>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</si>
  <si>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</si>
  <si>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</si>
  <si>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</si>
  <si>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</si>
  <si>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</si>
  <si>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</si>
  <si>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</si>
  <si>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</si>
  <si>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</si>
  <si>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</si>
  <si>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</si>
  <si>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</si>
  <si>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</si>
  <si>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</si>
  <si>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</si>
  <si>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</si>
  <si>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</si>
  <si>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</si>
  <si>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</si>
  <si>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</si>
  <si>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</si>
  <si>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</si>
  <si>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</si>
  <si>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</si>
  <si>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</si>
  <si>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</si>
  <si>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</si>
  <si>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</si>
  <si>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</si>
  <si>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</si>
  <si>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</si>
  <si>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</si>
  <si>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</si>
  <si>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</si>
  <si>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</si>
  <si>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</si>
  <si>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</si>
  <si>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</si>
  <si>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</si>
  <si>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</si>
  <si>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</si>
  <si>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</si>
  <si>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</si>
  <si>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</si>
  <si>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</si>
  <si>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</si>
  <si>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</si>
  <si>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</si>
  <si>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</si>
  <si>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</si>
  <si>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</si>
  <si>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</si>
  <si>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</si>
  <si>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</si>
  <si>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</si>
  <si>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</si>
  <si>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</si>
  <si>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</si>
  <si>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</si>
  <si>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</si>
  <si>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</si>
  <si>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</si>
  <si>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</si>
  <si>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</si>
  <si>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</si>
  <si>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</si>
  <si>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</si>
  <si>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</si>
  <si>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</si>
  <si>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</si>
  <si>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</si>
  <si>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</si>
  <si>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</si>
  <si>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</si>
  <si>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</si>
  <si>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</si>
  <si>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</si>
  <si>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</si>
  <si>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</si>
  <si>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</si>
  <si>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</si>
  <si>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</si>
  <si>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</si>
  <si>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</si>
  <si>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</si>
  <si>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</si>
  <si>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</si>
  <si>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</si>
  <si>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</si>
  <si>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</si>
  <si>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</si>
  <si>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</si>
  <si>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</si>
  <si>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</si>
  <si>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</si>
  <si>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</si>
  <si>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</si>
  <si>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</si>
  <si>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</si>
  <si>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</si>
  <si>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</si>
  <si>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</si>
  <si>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</si>
  <si>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</si>
  <si>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</si>
  <si>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</si>
  <si>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</si>
  <si>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</si>
  <si>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</si>
  <si>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</si>
  <si>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</si>
  <si>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</si>
  <si>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</si>
  <si>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</si>
  <si>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</si>
  <si>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</si>
  <si>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</si>
  <si>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</si>
  <si>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</si>
  <si>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</si>
  <si>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</si>
  <si>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</si>
  <si>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</si>
  <si>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</si>
  <si>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</si>
  <si>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</si>
  <si>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</si>
  <si>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</si>
  <si>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</si>
  <si>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</si>
  <si>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</si>
  <si>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</si>
  <si>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</si>
  <si>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</si>
  <si>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</si>
  <si>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</si>
  <si>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</si>
  <si>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</si>
  <si>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</si>
  <si>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</si>
  <si>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</si>
  <si>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</si>
  <si>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</si>
  <si>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</si>
  <si>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</si>
  <si>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</si>
  <si>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</si>
  <si>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</si>
  <si>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</si>
  <si>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</si>
  <si>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</si>
  <si>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</si>
  <si>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</si>
  <si>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</si>
  <si>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</si>
  <si>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</si>
  <si>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</si>
  <si>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</si>
  <si>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</si>
  <si>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</si>
  <si>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</si>
  <si>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</si>
  <si>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</si>
  <si>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</si>
  <si>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</si>
  <si>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</si>
  <si>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</si>
  <si>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</si>
  <si>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</si>
  <si>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</si>
  <si>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</si>
  <si>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</si>
  <si>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</si>
  <si>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</si>
  <si>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</si>
  <si>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</si>
  <si>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</si>
  <si>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</si>
  <si>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</si>
  <si>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</si>
  <si>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</si>
  <si>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</si>
  <si>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</si>
  <si>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</si>
  <si>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</si>
  <si>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</si>
  <si>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</si>
  <si>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</si>
  <si>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</si>
  <si>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</si>
  <si>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</si>
  <si>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</si>
  <si>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</si>
  <si>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</si>
  <si>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</si>
  <si>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</si>
  <si>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</si>
  <si>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</si>
  <si>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</si>
  <si>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</si>
  <si>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</si>
  <si>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</si>
  <si>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</si>
  <si>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</si>
  <si>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</si>
  <si>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</si>
  <si>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</si>
  <si>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</si>
  <si>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</si>
  <si>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</si>
  <si>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</si>
  <si>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</si>
  <si>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</si>
  <si>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</si>
  <si>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</si>
  <si>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</si>
  <si>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</si>
  <si>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</si>
  <si>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</si>
  <si>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</si>
  <si>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</si>
  <si>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</si>
  <si>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</si>
  <si>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</si>
  <si>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</si>
  <si>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</si>
  <si>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</si>
  <si>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</si>
  <si>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</si>
  <si>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</si>
  <si>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</si>
  <si>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</si>
  <si>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</si>
  <si>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</si>
  <si>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</si>
  <si>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</si>
  <si>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</si>
  <si>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</si>
  <si>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</si>
  <si>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</si>
  <si>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</si>
  <si>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</si>
  <si>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</si>
  <si>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</si>
  <si>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</si>
  <si>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</si>
  <si>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</si>
  <si>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</si>
  <si>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</si>
  <si>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</si>
  <si>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</si>
  <si>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</si>
  <si>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</si>
  <si>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</si>
  <si>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</si>
  <si>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</si>
  <si>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</si>
  <si>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</si>
  <si>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</si>
  <si>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</si>
  <si>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</si>
  <si>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</si>
  <si>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</si>
  <si>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</si>
  <si>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</si>
  <si>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</si>
  <si>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</si>
  <si>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</si>
  <si>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</si>
  <si>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</si>
  <si>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</si>
  <si>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</si>
  <si>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</si>
  <si>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</si>
  <si>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</si>
  <si>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</si>
  <si>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</si>
  <si>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</si>
  <si>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</si>
  <si>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</si>
  <si>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</si>
  <si>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</si>
  <si>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</si>
  <si>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</si>
  <si>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</si>
  <si>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</si>
  <si>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</si>
  <si>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</si>
  <si>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</si>
  <si>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</si>
  <si>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</si>
  <si>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</si>
  <si>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</si>
  <si>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</si>
  <si>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</si>
  <si>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</si>
  <si>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</si>
  <si>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</si>
  <si>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</si>
  <si>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</si>
  <si>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</si>
  <si>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</si>
  <si>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</si>
  <si>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</si>
  <si>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</si>
  <si>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</si>
  <si>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</si>
  <si>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</si>
  <si>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</si>
  <si>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</si>
  <si>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</si>
  <si>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</si>
  <si>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</si>
  <si>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</si>
  <si>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</si>
  <si>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</si>
  <si>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</si>
  <si>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</si>
  <si>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</si>
  <si>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</si>
  <si>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</si>
  <si>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</si>
  <si>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</si>
  <si>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</si>
  <si>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</si>
  <si>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</si>
  <si>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</si>
  <si>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</si>
  <si>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</si>
  <si>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</si>
  <si>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</si>
  <si>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</si>
  <si>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</si>
  <si>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</si>
  <si>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</si>
  <si>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</si>
  <si>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</si>
  <si>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</si>
  <si>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</si>
  <si>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</si>
  <si>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</si>
  <si>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</si>
  <si>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</si>
  <si>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</si>
  <si>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</si>
  <si>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</si>
  <si>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</si>
  <si>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</si>
  <si>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</si>
  <si>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</si>
  <si>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</si>
  <si>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</si>
  <si>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</si>
  <si>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</si>
  <si>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</si>
  <si>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</si>
  <si>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</si>
  <si>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</si>
  <si>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</si>
  <si>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</si>
  <si>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</si>
  <si>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</si>
  <si>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</si>
  <si>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</si>
  <si>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</si>
  <si>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</si>
  <si>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</si>
  <si>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</si>
  <si>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</si>
  <si>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</si>
  <si>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</si>
  <si>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</si>
  <si>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</si>
  <si>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</si>
  <si>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</si>
  <si>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</si>
  <si>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</si>
  <si>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</si>
  <si>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</si>
  <si>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</si>
  <si>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</si>
  <si>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</si>
  <si>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</si>
  <si>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</si>
  <si>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</si>
  <si>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</si>
  <si>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</si>
  <si>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</si>
  <si>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</si>
  <si>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</si>
  <si>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</si>
  <si>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</si>
  <si>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</si>
  <si>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</si>
  <si>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</si>
  <si>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</si>
  <si>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</si>
  <si>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</si>
  <si>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</si>
  <si>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</si>
  <si>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</si>
  <si>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</si>
  <si>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</si>
  <si>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</si>
  <si>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</si>
  <si>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</si>
  <si>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</si>
  <si>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</si>
  <si>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</si>
  <si>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</si>
  <si>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</si>
  <si>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</si>
  <si>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</si>
  <si>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</si>
  <si>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</si>
  <si>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</si>
  <si>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</si>
  <si>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</si>
  <si>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</si>
  <si>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</si>
  <si>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</si>
  <si>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</si>
  <si>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</si>
  <si>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</si>
  <si>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</si>
  <si>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</si>
  <si>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</si>
  <si>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</si>
  <si>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</si>
  <si>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</si>
  <si>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</si>
  <si>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</si>
  <si>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</si>
  <si>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</si>
  <si>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</si>
  <si>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</si>
  <si>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</si>
  <si>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</si>
  <si>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</si>
  <si>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</si>
  <si>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</si>
  <si>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</si>
  <si>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</si>
  <si>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</si>
  <si>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</si>
  <si>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</si>
  <si>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</si>
  <si>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</si>
  <si>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</si>
  <si>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</si>
  <si>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</si>
  <si>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</si>
  <si>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</si>
  <si>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</si>
  <si>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</si>
  <si>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</si>
  <si>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</si>
  <si>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</si>
  <si>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</si>
  <si>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</si>
  <si>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</si>
  <si>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</si>
  <si>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</si>
  <si>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</si>
  <si>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</si>
  <si>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</si>
  <si>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</si>
  <si>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</si>
  <si>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</si>
  <si>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</si>
  <si>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</si>
  <si>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</si>
  <si>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</si>
  <si>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</si>
  <si>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</si>
  <si>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</si>
  <si>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</si>
  <si>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</si>
  <si>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</si>
  <si>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</si>
  <si>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</si>
  <si>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</si>
  <si>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</si>
  <si>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</si>
  <si>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</si>
  <si>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</si>
  <si>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</si>
  <si>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</si>
  <si>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</si>
  <si>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</si>
  <si>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</si>
  <si>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</si>
  <si>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</si>
  <si>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</si>
  <si>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</si>
  <si>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</si>
  <si>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</si>
  <si>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</si>
  <si>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</si>
  <si>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</si>
  <si>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</si>
  <si>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</si>
  <si>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</si>
  <si>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</si>
  <si>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</si>
  <si>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</si>
  <si>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</si>
  <si>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</si>
  <si>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</si>
  <si>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</si>
  <si>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</si>
  <si>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</si>
  <si>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</si>
  <si>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</si>
  <si>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</si>
  <si>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</si>
  <si>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</si>
  <si>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</si>
  <si>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</si>
  <si>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</si>
  <si>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</si>
  <si>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</si>
  <si>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</si>
  <si>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</si>
  <si>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</si>
  <si>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</si>
  <si>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</si>
  <si>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</si>
  <si>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</si>
  <si>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</si>
  <si>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</si>
  <si>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</si>
  <si>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</si>
  <si>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</si>
  <si>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</si>
  <si>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</si>
  <si>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</si>
  <si>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</si>
  <si>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</si>
  <si>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</si>
  <si>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</si>
  <si>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</si>
  <si>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</si>
  <si>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</si>
  <si>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</si>
  <si>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</si>
  <si>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</si>
  <si>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</si>
  <si>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</si>
  <si>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</si>
  <si>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</si>
  <si>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</si>
  <si>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</si>
  <si>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</si>
  <si>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</si>
  <si>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</si>
  <si>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</si>
  <si>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</si>
  <si>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</si>
  <si>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</si>
  <si>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</si>
  <si>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</si>
  <si>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</si>
  <si>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</si>
  <si>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</si>
  <si>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</si>
  <si>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</si>
  <si>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</si>
  <si>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</si>
  <si>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</si>
  <si>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</si>
  <si>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</si>
  <si>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</si>
  <si>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</si>
  <si>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</si>
  <si>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</si>
  <si>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</si>
  <si>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</si>
  <si>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</si>
  <si>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</si>
  <si>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</si>
  <si>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</si>
  <si>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</si>
  <si>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</si>
  <si>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</si>
  <si>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</si>
  <si>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</si>
  <si>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</si>
  <si>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</si>
  <si>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</si>
  <si>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</si>
  <si>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</si>
  <si>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</si>
  <si>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</si>
  <si>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</si>
  <si>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</si>
  <si>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</si>
  <si>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</si>
  <si>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</si>
  <si>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</si>
  <si>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</si>
  <si>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</si>
  <si>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</si>
  <si>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</si>
  <si>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</si>
  <si>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</si>
  <si>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</si>
  <si>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</si>
  <si>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</si>
  <si>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</si>
  <si>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</si>
  <si>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</si>
  <si>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</si>
  <si>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</si>
  <si>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</si>
  <si>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</si>
  <si>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</si>
  <si>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</si>
  <si>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</si>
  <si>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</si>
  <si>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</si>
  <si>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</si>
  <si>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</si>
  <si>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</si>
  <si>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</si>
  <si>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</si>
  <si>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</si>
  <si>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</si>
  <si>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</si>
  <si>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</si>
  <si>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</si>
  <si>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</si>
  <si>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</si>
  <si>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</si>
  <si>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</si>
  <si>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</si>
  <si>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</si>
  <si>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</si>
  <si>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</si>
  <si>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</si>
  <si>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</si>
  <si>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</si>
  <si>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</si>
  <si>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</si>
  <si>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</si>
  <si>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</si>
  <si>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</si>
  <si>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</si>
  <si>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</si>
  <si>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</si>
  <si>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</si>
  <si>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</si>
  <si>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</si>
  <si>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</si>
  <si>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</si>
  <si>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</si>
  <si>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</si>
  <si>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</si>
  <si>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</si>
  <si>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</si>
  <si>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</si>
  <si>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</si>
  <si>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</si>
  <si>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</si>
  <si>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</si>
  <si>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</si>
  <si>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</si>
  <si>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</si>
  <si>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</si>
  <si>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</si>
  <si>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</si>
  <si>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</si>
  <si>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</si>
  <si>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</si>
  <si>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</si>
  <si>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</si>
  <si>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</si>
  <si>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</si>
  <si>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</si>
  <si>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</si>
  <si>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</si>
  <si>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</si>
  <si>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</si>
  <si>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</si>
  <si>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</si>
  <si>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</si>
  <si>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</si>
  <si>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</si>
  <si>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</si>
  <si>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</si>
  <si>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</si>
  <si>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</si>
  <si>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</si>
  <si>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</si>
  <si>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</si>
  <si>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</si>
  <si>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</si>
  <si>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</si>
  <si>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</si>
  <si>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</si>
  <si>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</si>
  <si>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</si>
  <si>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</si>
  <si>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</si>
  <si>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</si>
  <si>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</si>
  <si>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</si>
  <si>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</si>
  <si>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</si>
  <si>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</si>
  <si>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</si>
  <si>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</si>
  <si>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</si>
  <si>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</si>
  <si>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</si>
  <si>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</si>
  <si>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</si>
  <si>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</si>
  <si>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</si>
  <si>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</si>
  <si>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</si>
  <si>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</si>
  <si>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</si>
  <si>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</si>
  <si>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</si>
  <si>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</si>
  <si>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</si>
  <si>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</si>
  <si>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</si>
  <si>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</si>
  <si>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</si>
  <si>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</si>
  <si>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</si>
  <si>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</si>
  <si>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</si>
  <si>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</si>
  <si>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</si>
  <si>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</si>
  <si>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</si>
  <si>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</si>
  <si>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</si>
  <si>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</si>
  <si>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</si>
  <si>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</si>
  <si>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</si>
  <si>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</si>
  <si>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</si>
  <si>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</si>
  <si>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</si>
  <si>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</si>
  <si>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</si>
  <si>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</si>
  <si>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</si>
  <si>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</si>
  <si>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</si>
  <si>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</si>
  <si>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</si>
  <si>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</si>
  <si>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</si>
  <si>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</si>
  <si>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</si>
  <si>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</si>
  <si>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</si>
  <si>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</si>
  <si>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</si>
  <si>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</si>
  <si>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</si>
  <si>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</si>
  <si>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</si>
  <si>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</si>
  <si>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</si>
  <si>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</si>
  <si>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</si>
  <si>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</si>
  <si>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</si>
  <si>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</si>
  <si>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</si>
  <si>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</si>
  <si>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</si>
  <si>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</si>
  <si>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</si>
  <si>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</si>
  <si>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</si>
  <si>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</si>
  <si>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</si>
  <si>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</si>
  <si>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</si>
  <si>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</si>
  <si>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</si>
  <si>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</si>
  <si>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</si>
  <si>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</si>
  <si>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</si>
  <si>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</si>
  <si>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</si>
  <si>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</si>
  <si>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</si>
  <si>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</si>
  <si>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</si>
  <si>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</si>
  <si>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</si>
  <si>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</si>
  <si>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</si>
  <si>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</si>
  <si>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</si>
  <si>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</si>
  <si>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</si>
  <si>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</si>
  <si>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</si>
  <si>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</si>
  <si>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</si>
  <si>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</si>
  <si>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</si>
  <si>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</si>
  <si>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</si>
  <si>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</si>
  <si>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</si>
  <si>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</si>
  <si>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</si>
  <si>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</si>
  <si>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</si>
  <si>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</si>
  <si>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</si>
  <si>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</si>
  <si>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</si>
  <si>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</si>
  <si>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</si>
  <si>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</si>
  <si>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</si>
  <si>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</si>
  <si>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</si>
  <si>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</si>
  <si>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</si>
  <si>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</si>
  <si>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</si>
  <si>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</si>
  <si>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</si>
  <si>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</si>
  <si>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</si>
  <si>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</si>
  <si>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</si>
  <si>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</si>
  <si>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</si>
  <si>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</si>
  <si>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</si>
  <si>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</si>
  <si>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</si>
  <si>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</si>
  <si>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</si>
  <si>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</si>
  <si>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</si>
  <si>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</si>
  <si>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</si>
  <si>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</si>
  <si>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</si>
  <si>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</si>
  <si>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</si>
  <si>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</si>
  <si>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</si>
  <si>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</si>
  <si>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</si>
  <si>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</si>
  <si>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</si>
  <si>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</si>
  <si>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</si>
  <si>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</si>
  <si>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</si>
  <si>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</si>
  <si>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</si>
  <si>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</si>
  <si>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</si>
  <si>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</si>
  <si>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</si>
  <si>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</si>
  <si>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</si>
  <si>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</si>
  <si>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</si>
  <si>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</si>
  <si>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</si>
  <si>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</si>
  <si>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</si>
  <si>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</si>
  <si>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</si>
  <si>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</si>
  <si>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</si>
  <si>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</si>
  <si>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</si>
  <si>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</si>
  <si>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</si>
  <si>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</si>
  <si>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</si>
  <si>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</si>
  <si>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</si>
  <si>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</si>
  <si>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</si>
  <si>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</si>
  <si>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</si>
  <si>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</si>
  <si>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</si>
  <si>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</si>
  <si>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</si>
  <si>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</si>
  <si>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</si>
  <si>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</si>
  <si>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</si>
  <si>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</si>
  <si>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</si>
  <si>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</si>
  <si>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</si>
  <si>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</si>
  <si>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</si>
  <si>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</si>
  <si>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</si>
  <si>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</si>
  <si>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</si>
  <si>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</si>
  <si>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</si>
  <si>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</si>
  <si>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</si>
  <si>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</si>
  <si>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</si>
  <si>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</si>
  <si>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</si>
  <si>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</si>
  <si>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</si>
  <si>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</si>
  <si>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</si>
  <si>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</si>
  <si>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</si>
  <si>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</si>
  <si>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</si>
  <si>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</si>
  <si>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</si>
  <si>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</si>
  <si>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</si>
  <si>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</si>
  <si>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</si>
  <si>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</si>
  <si>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</si>
  <si>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</si>
  <si>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</si>
  <si>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</si>
  <si>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</si>
  <si>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</si>
  <si>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</si>
  <si>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</si>
  <si>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</si>
  <si>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</si>
  <si>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</si>
  <si>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</si>
  <si>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</si>
  <si>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</si>
  <si>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</si>
  <si>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</si>
  <si>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</si>
  <si>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</si>
  <si>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</si>
  <si>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</si>
  <si>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</si>
  <si>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</si>
  <si>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</si>
  <si>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</si>
  <si>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</si>
  <si>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</si>
  <si>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</si>
  <si>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</si>
  <si>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</si>
  <si>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</si>
  <si>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</si>
  <si>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</si>
  <si>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</si>
  <si>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</si>
  <si>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</si>
  <si>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</si>
  <si>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</si>
  <si>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</si>
  <si>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</si>
  <si>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</si>
  <si>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</si>
  <si>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</si>
  <si>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</si>
  <si>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</si>
  <si>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</si>
  <si>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</si>
  <si>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</si>
  <si>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</si>
  <si>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</si>
  <si>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</si>
  <si>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</si>
  <si>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</si>
  <si>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</si>
  <si>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</si>
  <si>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</si>
  <si>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</si>
  <si>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</si>
  <si>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</si>
  <si>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</si>
  <si>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</si>
  <si>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</si>
  <si>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</si>
  <si>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</si>
  <si>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</si>
  <si>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</si>
  <si>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</si>
  <si>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</si>
  <si>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</si>
  <si>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</si>
  <si>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</si>
  <si>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</si>
  <si>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</si>
  <si>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</si>
  <si>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</si>
  <si>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</si>
  <si>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</si>
  <si>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</si>
  <si>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</si>
  <si>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</si>
  <si>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</si>
  <si>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</si>
  <si>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</si>
  <si>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</si>
  <si>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</si>
  <si>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</si>
  <si>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</si>
  <si>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</si>
  <si>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</si>
  <si>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</si>
  <si>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</si>
  <si>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</si>
  <si>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</si>
  <si>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</si>
  <si>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</si>
  <si>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</si>
  <si>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</si>
  <si>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</si>
  <si>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</si>
  <si>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</si>
  <si>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</si>
  <si>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</si>
  <si>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</si>
  <si>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</si>
  <si>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</si>
  <si>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</si>
  <si>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</si>
  <si>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</si>
  <si>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</si>
  <si>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</si>
  <si>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</si>
  <si>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</si>
  <si>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</si>
  <si>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</si>
  <si>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</si>
  <si>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</si>
  <si>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</si>
  <si>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</si>
  <si>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</si>
  <si>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</si>
  <si>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</si>
  <si>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</si>
  <si>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</si>
  <si>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</si>
  <si>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</si>
  <si>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</si>
  <si>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</si>
  <si>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</si>
  <si>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</si>
  <si>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</si>
  <si>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</si>
  <si>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</si>
  <si>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</si>
  <si>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</si>
  <si>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</si>
  <si>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</si>
  <si>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</si>
  <si>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</si>
  <si>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</si>
  <si>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</si>
  <si>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</si>
  <si>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</si>
  <si>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</si>
  <si>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</si>
  <si>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</si>
  <si>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</si>
  <si>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</si>
  <si>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</si>
  <si>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</si>
  <si>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</si>
  <si>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</si>
  <si>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</si>
  <si>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</si>
  <si>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</si>
  <si>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</si>
  <si>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</si>
  <si>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</si>
  <si>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</si>
  <si>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</si>
  <si>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</si>
  <si>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</si>
  <si>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</si>
  <si>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</si>
  <si>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</si>
  <si>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</si>
  <si>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</si>
  <si>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</si>
  <si>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</si>
  <si>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</si>
  <si>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</si>
  <si>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</si>
  <si>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</si>
  <si>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</si>
  <si>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</si>
  <si>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</si>
  <si>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</si>
  <si>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</si>
  <si>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</si>
  <si>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</si>
  <si>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</si>
  <si>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</si>
  <si>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</si>
  <si>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</si>
  <si>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</si>
  <si>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</si>
  <si>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</si>
  <si>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</si>
  <si>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</si>
  <si>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</si>
  <si>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</si>
  <si>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</si>
  <si>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</si>
  <si>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</si>
  <si>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</si>
  <si>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</si>
  <si>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</si>
  <si>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</si>
  <si>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</si>
  <si>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</si>
  <si>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</si>
  <si>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</si>
  <si>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</si>
  <si>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</si>
  <si>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</si>
  <si>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</si>
  <si>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</si>
  <si>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</si>
  <si>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</si>
  <si>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</si>
  <si>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</si>
  <si>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</si>
  <si>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</si>
  <si>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</si>
  <si>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</si>
  <si>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</si>
  <si>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</si>
  <si>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</si>
  <si>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</si>
  <si>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</si>
  <si>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</si>
  <si>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</si>
  <si>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</si>
  <si>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</si>
  <si>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</si>
  <si>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</si>
  <si>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</si>
  <si>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</si>
  <si>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</si>
  <si>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</si>
  <si>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</si>
  <si>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</si>
  <si>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</si>
  <si>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</si>
  <si>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</si>
  <si>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</si>
  <si>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</si>
  <si>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</si>
  <si>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</si>
  <si>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</si>
  <si>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</si>
  <si>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</si>
  <si>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</si>
  <si>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</si>
  <si>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</si>
  <si>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</si>
  <si>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</si>
  <si>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</si>
  <si>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</si>
  <si>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</si>
  <si>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</si>
  <si>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</si>
  <si>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</si>
  <si>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</si>
  <si>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</si>
  <si>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</si>
  <si>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</si>
  <si>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</si>
  <si>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</si>
  <si>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</si>
  <si>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</si>
  <si>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</si>
  <si>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</si>
  <si>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</si>
  <si>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</si>
  <si>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</si>
  <si>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</si>
  <si>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</si>
  <si>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</si>
  <si>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</si>
  <si>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</si>
  <si>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</si>
  <si>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</si>
  <si>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</si>
  <si>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</si>
  <si>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</si>
  <si>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</si>
  <si>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</si>
  <si>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</si>
  <si>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</si>
  <si>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</si>
  <si>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</si>
  <si>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</si>
  <si>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</si>
  <si>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</si>
  <si>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</si>
  <si>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</si>
  <si>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</si>
  <si>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</si>
  <si>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</si>
  <si>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</si>
  <si>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</si>
  <si>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</si>
  <si>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</si>
  <si>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</si>
  <si>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</si>
  <si>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</si>
  <si>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</si>
  <si>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</si>
  <si>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</si>
  <si>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</si>
  <si>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</si>
  <si>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</si>
  <si>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</si>
  <si>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</si>
  <si>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</si>
  <si>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</si>
  <si>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</si>
  <si>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</si>
  <si>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</si>
  <si>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</si>
  <si>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</si>
  <si>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</si>
  <si>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</si>
  <si>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</si>
  <si>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</si>
  <si>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</si>
  <si>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</si>
  <si>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</si>
  <si>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</si>
  <si>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</si>
  <si>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</si>
  <si>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</si>
  <si>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</si>
  <si>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</si>
  <si>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</si>
  <si>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</si>
  <si>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</si>
  <si>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</si>
  <si>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</si>
  <si>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</si>
  <si>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</si>
  <si>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</si>
  <si>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</si>
  <si>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</si>
  <si>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</si>
  <si>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</si>
  <si>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</si>
  <si>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</si>
  <si>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</si>
  <si>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</si>
  <si>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</si>
  <si>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</si>
  <si>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</si>
  <si>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</si>
  <si>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</si>
  <si>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</si>
  <si>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</si>
  <si>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</si>
  <si>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</si>
  <si>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</si>
  <si>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</si>
  <si>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</si>
  <si>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</si>
  <si>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</si>
  <si>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</si>
  <si>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</si>
  <si>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</si>
  <si>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</si>
  <si>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</si>
  <si>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</si>
  <si>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</si>
  <si>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</si>
  <si>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</si>
  <si>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</si>
  <si>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</si>
  <si>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</si>
  <si>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</si>
  <si>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</si>
  <si>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</si>
  <si>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</si>
  <si>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</si>
  <si>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</si>
  <si>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</si>
  <si>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</si>
  <si>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</si>
  <si>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</si>
  <si>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</si>
  <si>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</si>
  <si>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</si>
  <si>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</si>
  <si>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</si>
  <si>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</si>
  <si>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</si>
  <si>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</si>
  <si>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</si>
  <si>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</si>
  <si>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</si>
  <si>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</si>
  <si>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</si>
  <si>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</si>
  <si>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</si>
  <si>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</si>
  <si>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</si>
  <si>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</si>
  <si>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</si>
  <si>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</si>
  <si>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</si>
  <si>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</si>
  <si>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</si>
  <si>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</si>
  <si>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</si>
  <si>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</si>
  <si>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</si>
  <si>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</si>
  <si>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</si>
  <si>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</si>
  <si>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</si>
  <si>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</si>
  <si>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</si>
  <si>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</si>
  <si>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</si>
  <si>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</si>
  <si>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</si>
  <si>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</si>
  <si>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</si>
  <si>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</si>
  <si>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</si>
  <si>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</si>
  <si>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</si>
  <si>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</si>
  <si>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</si>
  <si>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</si>
  <si>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</si>
  <si>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</si>
  <si>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</si>
  <si>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</si>
  <si>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</si>
  <si>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</si>
  <si>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</si>
  <si>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</si>
  <si>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</si>
  <si>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</si>
  <si>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</si>
  <si>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</si>
  <si>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</si>
  <si>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</si>
  <si>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</si>
  <si>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</si>
  <si>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</si>
  <si>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</si>
  <si>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</si>
  <si>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</si>
  <si>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</si>
  <si>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</si>
  <si>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</si>
  <si>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</si>
  <si>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</si>
  <si>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</si>
  <si>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</si>
  <si>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</si>
  <si>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</si>
  <si>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</si>
  <si>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</si>
  <si>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</si>
  <si>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</si>
  <si>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</si>
  <si>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</si>
  <si>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</si>
  <si>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</si>
  <si>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</si>
  <si>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</si>
  <si>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</si>
  <si>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</si>
  <si>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</si>
  <si>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</si>
  <si>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</si>
  <si>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</si>
  <si>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</si>
  <si>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</si>
  <si>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</si>
  <si>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</si>
  <si>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</si>
  <si>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</si>
  <si>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</si>
  <si>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</si>
  <si>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</si>
  <si>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</si>
  <si>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</si>
  <si>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</si>
  <si>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</si>
  <si>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</si>
  <si>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</si>
  <si>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</si>
  <si>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</si>
  <si>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</si>
  <si>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</si>
  <si>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</si>
  <si>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</si>
  <si>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</si>
  <si>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</si>
  <si>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</si>
  <si>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</si>
  <si>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</si>
  <si>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</si>
  <si>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</si>
  <si>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</si>
  <si>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</si>
  <si>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</si>
  <si>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</si>
  <si>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</si>
  <si>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</si>
  <si>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</si>
  <si>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</si>
  <si>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</si>
  <si>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</si>
  <si>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</si>
  <si>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</si>
  <si>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</si>
  <si>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</si>
  <si>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</si>
  <si>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</si>
  <si>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</si>
  <si>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</si>
  <si>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</si>
  <si>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</si>
  <si>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</si>
  <si>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</si>
  <si>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</si>
  <si>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</si>
  <si>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</si>
  <si>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</si>
  <si>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</si>
  <si>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</si>
  <si>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</si>
  <si>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</si>
  <si>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</si>
  <si>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</si>
  <si>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</si>
  <si>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</si>
  <si>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</si>
  <si>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</si>
  <si>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</si>
  <si>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</si>
  <si>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</si>
  <si>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</si>
  <si>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</si>
  <si>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</si>
  <si>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</si>
  <si>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</si>
  <si>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</si>
  <si>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</si>
  <si>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</si>
  <si>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</si>
  <si>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</si>
  <si>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</si>
  <si>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</si>
  <si>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</si>
  <si>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</si>
  <si>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</si>
  <si>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</si>
  <si>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</si>
  <si>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</si>
  <si>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</si>
  <si>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</si>
  <si>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</si>
  <si>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</si>
  <si>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</si>
  <si>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</si>
  <si>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</si>
  <si>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</si>
  <si>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</si>
  <si>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</si>
  <si>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</si>
  <si>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</si>
  <si>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</si>
  <si>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</si>
  <si>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</si>
  <si>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</si>
  <si>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</si>
  <si>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</si>
  <si>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</si>
  <si>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</si>
  <si>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</si>
  <si>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</si>
  <si>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</si>
  <si>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</si>
  <si>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</si>
  <si>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</si>
  <si>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</si>
  <si>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</si>
  <si>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</si>
  <si>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</si>
  <si>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</si>
  <si>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</si>
  <si>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</si>
  <si>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</si>
  <si>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</si>
  <si>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</si>
  <si>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</si>
  <si>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</si>
  <si>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</si>
  <si>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</si>
  <si>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</si>
  <si>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</si>
  <si>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</si>
  <si>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</si>
  <si>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</si>
  <si>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</si>
  <si>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</si>
  <si>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</si>
  <si>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</si>
  <si>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</si>
  <si>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</si>
  <si>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</si>
  <si>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</si>
  <si>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</si>
  <si>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</si>
  <si>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</si>
  <si>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</si>
  <si>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</si>
  <si>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</si>
  <si>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</si>
  <si>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</si>
  <si>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</si>
  <si>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</si>
  <si>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</si>
  <si>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</si>
  <si>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</si>
  <si>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</si>
  <si>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</si>
  <si>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</si>
  <si>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</si>
  <si>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</si>
  <si>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</si>
  <si>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</si>
  <si>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</si>
  <si>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</si>
  <si>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</si>
  <si>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</si>
  <si>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</si>
  <si>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</si>
  <si>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</si>
  <si>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</si>
  <si>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</si>
  <si>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</si>
  <si>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</si>
  <si>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</si>
  <si>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</si>
  <si>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</si>
  <si>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</si>
  <si>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</si>
  <si>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</si>
  <si>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</si>
  <si>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</si>
  <si>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</si>
  <si>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</si>
  <si>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</si>
  <si>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</si>
  <si>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</si>
  <si>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</si>
  <si>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</si>
  <si>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</si>
  <si>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</si>
  <si>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</si>
  <si>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</si>
  <si>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</si>
  <si>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</si>
  <si>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</si>
  <si>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</si>
  <si>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</si>
  <si>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</si>
  <si>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</si>
  <si>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</si>
  <si>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</si>
  <si>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</si>
  <si>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</si>
  <si>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</si>
  <si>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</si>
  <si>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</si>
  <si>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</si>
  <si>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</si>
  <si>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</si>
  <si>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</si>
  <si>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</si>
  <si>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</si>
  <si>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</si>
  <si>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</si>
  <si>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</si>
  <si>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</si>
  <si>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</si>
  <si>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</si>
  <si>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</si>
  <si>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</si>
  <si>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</si>
  <si>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</si>
  <si>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</si>
  <si>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</si>
  <si>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</si>
  <si>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</si>
  <si>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</si>
  <si>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</si>
  <si>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</si>
  <si>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</si>
  <si>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</si>
  <si>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</si>
  <si>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</si>
  <si>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</si>
  <si>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</si>
  <si>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</si>
  <si>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</si>
  <si>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</si>
  <si>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</si>
  <si>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</si>
  <si>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</si>
  <si>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</si>
  <si>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</si>
  <si>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</si>
  <si>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</si>
  <si>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</si>
  <si>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</si>
  <si>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</si>
  <si>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</si>
  <si>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</si>
  <si>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</si>
  <si>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</si>
  <si>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</si>
  <si>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</si>
  <si>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</si>
  <si>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</si>
  <si>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</si>
  <si>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</si>
  <si>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</si>
  <si>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</si>
  <si>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</si>
  <si>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</si>
  <si>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</si>
  <si>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</si>
  <si>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</si>
  <si>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</si>
  <si>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</si>
  <si>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</si>
  <si>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</si>
  <si>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</si>
  <si>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</si>
  <si>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</si>
  <si>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</si>
  <si>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</si>
  <si>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</si>
  <si>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</si>
  <si>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</si>
  <si>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</si>
  <si>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</si>
  <si>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</si>
  <si>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</si>
  <si>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</si>
  <si>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</si>
  <si>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</si>
  <si>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</si>
  <si>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</si>
  <si>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</si>
  <si>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</si>
  <si>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</si>
  <si>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</si>
  <si>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</si>
  <si>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</si>
  <si>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</si>
  <si>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</si>
  <si>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</si>
  <si>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</si>
  <si>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</si>
  <si>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</si>
  <si>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</si>
  <si>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</si>
  <si>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</si>
  <si>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</si>
  <si>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</si>
  <si>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</si>
  <si>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</si>
  <si>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</si>
  <si>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</si>
  <si>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</si>
  <si>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</si>
  <si>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</si>
  <si>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</si>
  <si>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</si>
  <si>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</si>
  <si>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</si>
  <si>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</si>
  <si>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</si>
  <si>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</si>
  <si>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</si>
  <si>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</si>
  <si>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</si>
  <si>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</si>
  <si>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</si>
  <si>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</si>
  <si>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</si>
  <si>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</si>
  <si>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</si>
  <si>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</si>
  <si>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</si>
  <si>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</si>
  <si>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</si>
  <si>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</si>
  <si>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</si>
  <si>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</si>
  <si>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</si>
  <si>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</si>
  <si>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</si>
  <si>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</si>
  <si>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</si>
  <si>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</si>
  <si>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</si>
  <si>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</si>
  <si>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</si>
  <si>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</si>
  <si>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</si>
  <si>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</si>
  <si>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</si>
  <si>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</si>
  <si>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</si>
  <si>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</si>
  <si>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</si>
  <si>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</si>
  <si>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</si>
  <si>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</si>
  <si>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</si>
  <si>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</si>
  <si>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</si>
  <si>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</si>
  <si>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</si>
  <si>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</si>
  <si>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</si>
  <si>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</si>
  <si>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</si>
  <si>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</si>
  <si>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</si>
  <si>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</si>
  <si>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</si>
  <si>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</si>
  <si>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</si>
  <si>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</si>
  <si>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</si>
  <si>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</si>
  <si>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</si>
  <si>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</si>
  <si>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</si>
  <si>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</si>
  <si>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</si>
  <si>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</si>
  <si>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</si>
  <si>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</si>
  <si>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</si>
  <si>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</si>
  <si>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</si>
  <si>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</si>
  <si>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</si>
  <si>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</si>
  <si>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</si>
  <si>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</si>
  <si>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</si>
  <si>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</si>
  <si>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</si>
  <si>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</si>
  <si>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</si>
  <si>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</si>
  <si>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</si>
  <si>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</si>
  <si>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</si>
  <si>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</si>
  <si>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</si>
  <si>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</si>
  <si>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</si>
  <si>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</si>
  <si>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</si>
  <si>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</si>
  <si>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</si>
  <si>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</si>
  <si>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</si>
  <si>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</si>
  <si>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</si>
  <si>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</si>
  <si>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</si>
  <si>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</si>
  <si>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</si>
  <si>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</si>
  <si>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</si>
  <si>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</si>
  <si>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</si>
  <si>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</si>
  <si>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</si>
  <si>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</si>
  <si>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</si>
  <si>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</si>
  <si>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</si>
  <si>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</si>
  <si>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</si>
  <si>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</si>
  <si>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</si>
  <si>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</si>
  <si>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</si>
  <si>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</si>
  <si>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</si>
  <si>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</si>
  <si>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</si>
  <si>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</si>
  <si>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</si>
  <si>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</si>
  <si>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</si>
  <si>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</si>
  <si>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</si>
  <si>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</si>
  <si>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</si>
  <si>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</si>
  <si>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</si>
  <si>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</si>
  <si>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</si>
  <si>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</si>
  <si>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</si>
  <si>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</si>
  <si>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</si>
  <si>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</si>
  <si>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</si>
  <si>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</si>
  <si>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</si>
  <si>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</si>
  <si>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</si>
  <si>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</si>
  <si>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</si>
  <si>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</si>
  <si>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</si>
  <si>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</si>
  <si>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</si>
  <si>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</si>
  <si>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</si>
  <si>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</si>
  <si>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</si>
  <si>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</si>
  <si>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</si>
  <si>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</si>
  <si>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</si>
  <si>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</si>
  <si>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</si>
  <si>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</si>
  <si>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</si>
  <si>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</si>
  <si>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</si>
  <si>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</si>
  <si>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</si>
  <si>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</si>
  <si>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</si>
  <si>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</si>
  <si>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</si>
  <si>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</si>
  <si>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</si>
  <si>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</si>
  <si>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</si>
  <si>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</si>
  <si>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</si>
  <si>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</si>
  <si>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</si>
  <si>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</si>
  <si>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</si>
  <si>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</si>
  <si>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</si>
  <si>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</si>
  <si>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</si>
  <si>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</si>
  <si>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</si>
  <si>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</si>
  <si>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</si>
  <si>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</si>
  <si>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</si>
  <si>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</si>
  <si>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</si>
  <si>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</si>
  <si>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</si>
  <si>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</si>
  <si>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</si>
  <si>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</si>
  <si>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</si>
  <si>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</si>
  <si>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</si>
  <si>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</si>
  <si>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</si>
  <si>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</si>
  <si>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</si>
  <si>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</si>
  <si>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</si>
  <si>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</si>
  <si>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</si>
  <si>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</si>
  <si>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</si>
  <si>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</si>
  <si>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</si>
  <si>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</si>
  <si>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</si>
  <si>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</si>
  <si>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</si>
  <si>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</si>
  <si>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</si>
  <si>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</si>
  <si>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</si>
  <si>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</si>
  <si>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</si>
  <si>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</si>
  <si>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</si>
  <si>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</si>
  <si>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</si>
  <si>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</si>
  <si>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</si>
  <si>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</si>
  <si>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</si>
  <si>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</si>
  <si>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</si>
  <si>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</si>
  <si>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</si>
  <si>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</si>
  <si>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</si>
  <si>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</si>
  <si>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</si>
  <si>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</si>
  <si>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</si>
  <si>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</si>
  <si>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</si>
  <si>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</si>
  <si>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</si>
  <si>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</si>
  <si>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</si>
  <si>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</si>
  <si>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</si>
  <si>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</si>
  <si>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</si>
  <si>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</si>
  <si>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</si>
  <si>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</si>
  <si>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</si>
  <si>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</si>
  <si>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</si>
  <si>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</si>
  <si>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</si>
  <si>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</si>
  <si>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</si>
  <si>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</si>
  <si>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</si>
  <si>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</si>
  <si>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</si>
  <si>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</si>
  <si>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</si>
  <si>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</si>
  <si>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</si>
  <si>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</si>
  <si>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</si>
  <si>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</si>
  <si>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</si>
  <si>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</si>
  <si>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</si>
  <si>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</si>
  <si>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</si>
  <si>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</si>
  <si>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</si>
  <si>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</si>
  <si>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</si>
  <si>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</si>
  <si>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</si>
  <si>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</si>
  <si>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</si>
  <si>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</si>
  <si>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</si>
  <si>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</si>
  <si>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</si>
  <si>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</si>
  <si>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</si>
  <si>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</si>
  <si>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</si>
  <si>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</si>
  <si>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</si>
  <si>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</si>
  <si>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</si>
  <si>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</si>
  <si>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</si>
  <si>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</si>
  <si>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</si>
  <si>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</si>
  <si>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</si>
  <si>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</si>
  <si>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</si>
  <si>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</si>
  <si>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</si>
  <si>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</si>
  <si>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</si>
  <si>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</si>
  <si>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</si>
  <si>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</si>
  <si>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</si>
  <si>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</si>
  <si>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</si>
  <si>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</si>
  <si>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</si>
  <si>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</si>
  <si>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</si>
  <si>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</si>
  <si>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</si>
  <si>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</si>
  <si>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</si>
  <si>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</si>
  <si>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</si>
  <si>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</si>
  <si>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</si>
  <si>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</si>
  <si>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</si>
  <si>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</si>
  <si>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</si>
  <si>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</si>
  <si>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</si>
  <si>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</si>
  <si>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</si>
  <si>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</si>
  <si>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</si>
  <si>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</si>
  <si>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</si>
  <si>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</si>
  <si>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</si>
  <si>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</si>
  <si>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</si>
  <si>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</si>
  <si>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</si>
  <si>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</si>
  <si>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</si>
  <si>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</si>
  <si>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</si>
  <si>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</si>
  <si>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</si>
  <si>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</si>
  <si>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</si>
  <si>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</si>
  <si>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</si>
  <si>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</si>
  <si>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</si>
  <si>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</si>
  <si>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</si>
  <si>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</si>
  <si>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</si>
  <si>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</si>
  <si>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</si>
  <si>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</si>
  <si>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</si>
  <si>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</si>
  <si>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</si>
  <si>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</si>
  <si>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</si>
  <si>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</si>
  <si>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</si>
  <si>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</si>
  <si>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</si>
  <si>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</si>
  <si>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</si>
  <si>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</si>
  <si>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</si>
  <si>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</si>
  <si>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</si>
  <si>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</si>
  <si>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</si>
  <si>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</si>
  <si>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</si>
  <si>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</si>
  <si>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</si>
  <si>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</si>
  <si>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</si>
  <si>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</si>
  <si>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</si>
  <si>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</si>
  <si>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</si>
  <si>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</si>
  <si>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</si>
  <si>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</si>
  <si>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</si>
  <si>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</si>
  <si>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</si>
  <si>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</si>
  <si>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</si>
  <si>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</si>
  <si>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</si>
  <si>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</si>
  <si>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</si>
  <si>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</si>
  <si>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</si>
  <si>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</si>
  <si>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</si>
  <si>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</si>
  <si>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</si>
  <si>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</si>
  <si>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</si>
  <si>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</si>
  <si>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</si>
  <si>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</si>
  <si>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</si>
  <si>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</si>
  <si>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</si>
  <si>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</si>
  <si>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</si>
  <si>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</si>
  <si>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</si>
  <si>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</si>
  <si>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</si>
  <si>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</si>
  <si>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</si>
  <si>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</si>
  <si>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</si>
  <si>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</si>
  <si>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</si>
  <si>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</si>
  <si>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</si>
  <si>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</si>
  <si>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</si>
  <si>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</si>
  <si>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</si>
  <si>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</si>
  <si>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</si>
  <si>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</si>
  <si>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</si>
  <si>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</si>
  <si>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</si>
  <si>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</si>
  <si>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</si>
  <si>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</si>
  <si>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</si>
  <si>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</si>
  <si>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</si>
  <si>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</si>
  <si>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</si>
  <si>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</si>
  <si>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</si>
  <si>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</si>
  <si>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</si>
  <si>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</si>
  <si>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</si>
  <si>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</si>
  <si>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</si>
  <si>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</si>
  <si>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</si>
  <si>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</si>
  <si>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</si>
  <si>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</si>
  <si>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</si>
  <si>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</si>
  <si>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</si>
  <si>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</si>
  <si>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</si>
  <si>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</si>
  <si>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</si>
  <si>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</si>
  <si>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</si>
  <si>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</si>
  <si>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</si>
  <si>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</si>
  <si>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</si>
  <si>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</si>
  <si>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</si>
  <si>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</si>
  <si>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</si>
  <si>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</si>
  <si>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</si>
  <si>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</si>
  <si>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</si>
  <si>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</si>
  <si>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</si>
  <si>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</si>
  <si>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</si>
  <si>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</si>
  <si>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</si>
  <si>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</si>
  <si>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</si>
  <si>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</si>
  <si>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</si>
  <si>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</si>
  <si>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</si>
  <si>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</si>
  <si>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</si>
  <si>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</si>
  <si>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</si>
  <si>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</si>
  <si>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</si>
  <si>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</si>
  <si>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</si>
  <si>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</si>
  <si>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</si>
  <si>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</si>
  <si>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</si>
  <si>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</si>
  <si>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</si>
  <si>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</si>
  <si>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</si>
  <si>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</si>
  <si>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</si>
  <si>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</si>
  <si>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</si>
  <si>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</si>
  <si>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</si>
  <si>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</si>
  <si>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</si>
  <si>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</si>
  <si>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</si>
  <si>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</si>
  <si>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</si>
  <si>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</si>
  <si>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</si>
  <si>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</si>
  <si>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</si>
  <si>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</si>
  <si>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</si>
  <si>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</si>
  <si>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</si>
  <si>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</si>
  <si>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</si>
  <si>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</si>
  <si>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</si>
  <si>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</si>
  <si>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</si>
  <si>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</si>
  <si>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</si>
  <si>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</si>
  <si>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</si>
  <si>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</si>
  <si>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</si>
  <si>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</si>
  <si>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</si>
  <si>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</si>
  <si>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</si>
  <si>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</si>
  <si>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</si>
  <si>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</si>
  <si>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</si>
  <si>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</si>
  <si>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</si>
  <si>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</si>
  <si>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</si>
  <si>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</si>
  <si>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</si>
  <si>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</si>
  <si>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</si>
  <si>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</si>
  <si>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</si>
  <si>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</si>
  <si>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</si>
  <si>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</si>
  <si>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</si>
  <si>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</si>
  <si>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</si>
  <si>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</si>
  <si>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</si>
  <si>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</si>
  <si>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</si>
  <si>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</si>
  <si>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</si>
  <si>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</si>
  <si>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</si>
  <si>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</si>
  <si>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</si>
  <si>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</si>
  <si>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</si>
  <si>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</si>
  <si>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</si>
  <si>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</si>
  <si>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</si>
  <si>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</si>
  <si>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</si>
  <si>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</si>
  <si>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</si>
  <si>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</si>
  <si>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</si>
  <si>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</si>
  <si>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</si>
  <si>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</si>
  <si>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</si>
  <si>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</si>
  <si>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</si>
  <si>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</si>
  <si>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</si>
  <si>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</si>
  <si>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</si>
  <si>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</si>
  <si>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</si>
  <si>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</si>
  <si>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</si>
  <si>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</si>
  <si>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</si>
  <si>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</si>
  <si>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</si>
  <si>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</si>
  <si>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</si>
  <si>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</si>
  <si>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</si>
  <si>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</si>
  <si>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</si>
  <si>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</si>
  <si>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</si>
  <si>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</si>
  <si>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</si>
  <si>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</si>
  <si>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</si>
  <si>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</si>
  <si>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</si>
  <si>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</si>
  <si>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</si>
  <si>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</si>
  <si>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</si>
  <si>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</si>
  <si>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</si>
  <si>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</si>
  <si>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</si>
  <si>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</si>
  <si>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</si>
  <si>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</si>
  <si>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</si>
  <si>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</si>
  <si>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</si>
  <si>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</si>
  <si>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</si>
  <si>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</si>
  <si>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</si>
  <si>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</si>
  <si>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</si>
  <si>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</si>
  <si>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</si>
  <si>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</si>
  <si>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</si>
  <si>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</si>
  <si>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</si>
  <si>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</si>
  <si>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</si>
  <si>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</si>
  <si>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</si>
  <si>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</si>
  <si>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</si>
  <si>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</si>
  <si>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</si>
  <si>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</si>
  <si>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</si>
  <si>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</si>
  <si>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</si>
  <si>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</si>
  <si>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</si>
  <si>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</si>
  <si>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</si>
  <si>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</si>
  <si>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</si>
  <si>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</si>
  <si>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</si>
  <si>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</si>
  <si>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</si>
  <si>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</si>
  <si>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</si>
  <si>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</si>
  <si>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</si>
  <si>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</si>
  <si>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</si>
  <si>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</si>
  <si>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</si>
  <si>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</si>
  <si>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</si>
  <si>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</si>
  <si>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</si>
  <si>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</si>
  <si>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</si>
  <si>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</si>
  <si>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</si>
  <si>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</si>
  <si>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</si>
  <si>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</si>
  <si>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</si>
  <si>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</si>
  <si>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</si>
  <si>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</si>
  <si>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</si>
  <si>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</si>
  <si>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</si>
  <si>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</si>
  <si>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</si>
  <si>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</si>
  <si>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</si>
  <si>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</si>
  <si>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</si>
  <si>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</si>
  <si>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</si>
  <si>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</si>
  <si>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</si>
  <si>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</si>
  <si>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</si>
  <si>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</si>
  <si>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</si>
  <si>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</si>
  <si>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</si>
  <si>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</si>
  <si>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</si>
  <si>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</si>
  <si>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</si>
  <si>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</si>
  <si>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</si>
  <si>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</si>
  <si>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</si>
  <si>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</si>
  <si>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</si>
  <si>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</si>
  <si>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</si>
  <si>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</si>
  <si>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</si>
  <si>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</si>
  <si>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</si>
  <si>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</si>
  <si>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</si>
  <si>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</si>
  <si>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</si>
  <si>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</si>
  <si>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</si>
  <si>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</si>
  <si>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</si>
  <si>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</si>
  <si>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</si>
  <si>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</si>
  <si>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</si>
  <si>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</si>
  <si>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</si>
  <si>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</si>
  <si>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</si>
  <si>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</si>
  <si>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</si>
  <si>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</si>
  <si>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</si>
  <si>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</si>
  <si>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</si>
  <si>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</si>
  <si>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</si>
  <si>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</si>
  <si>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</si>
  <si>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</si>
  <si>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</si>
  <si>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</si>
  <si>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</si>
  <si>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</si>
  <si>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</si>
  <si>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</si>
  <si>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</si>
  <si>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</si>
  <si>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</si>
  <si>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</si>
  <si>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</si>
  <si>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</si>
  <si>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</si>
  <si>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</si>
  <si>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</si>
  <si>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</si>
  <si>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</si>
  <si>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</si>
  <si>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</si>
  <si>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</si>
  <si>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</si>
  <si>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</si>
  <si>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</si>
  <si>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</si>
  <si>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</si>
  <si>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</si>
  <si>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</si>
  <si>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</si>
  <si>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</si>
  <si>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</si>
  <si>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</si>
  <si>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</si>
  <si>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</si>
  <si>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</si>
  <si>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</si>
  <si>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</si>
  <si>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</si>
  <si>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</si>
  <si>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</si>
  <si>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</si>
  <si>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</si>
  <si>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</si>
  <si>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</si>
  <si>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</si>
  <si>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</si>
  <si>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</si>
  <si>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</si>
  <si>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</si>
  <si>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</si>
  <si>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</si>
  <si>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</si>
  <si>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</si>
  <si>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</si>
  <si>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</si>
  <si>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</si>
  <si>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</si>
  <si>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</si>
  <si>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</si>
  <si>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</si>
  <si>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</si>
  <si>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</si>
  <si>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</si>
  <si>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</si>
  <si>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</si>
  <si>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</si>
  <si>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</si>
  <si>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</si>
  <si>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</si>
  <si>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</si>
  <si>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</si>
  <si>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</si>
  <si>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</si>
  <si>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</si>
  <si>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</si>
  <si>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</si>
  <si>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</si>
  <si>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</si>
  <si>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</si>
  <si>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</si>
  <si>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</si>
  <si>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</si>
  <si>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</si>
  <si>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</si>
  <si>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</si>
  <si>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</si>
  <si>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</si>
  <si>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</si>
  <si>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</si>
  <si>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</si>
  <si>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</si>
  <si>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</si>
  <si>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</si>
  <si>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</si>
  <si>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</si>
  <si>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</si>
  <si>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</si>
  <si>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</si>
  <si>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</si>
  <si>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</si>
  <si>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</si>
  <si>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</si>
  <si>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</si>
  <si>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</si>
  <si>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</si>
  <si>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</si>
  <si>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</si>
  <si>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</si>
  <si>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</si>
  <si>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</si>
  <si>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</si>
  <si>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</si>
  <si>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</si>
  <si>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</si>
  <si>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</si>
  <si>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</si>
  <si>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</si>
  <si>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</si>
  <si>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</si>
  <si>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</si>
  <si>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</si>
  <si>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</si>
  <si>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</si>
  <si>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</si>
  <si>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</si>
  <si>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</si>
  <si>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</si>
  <si>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</si>
  <si>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</si>
  <si>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</si>
  <si>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</si>
  <si>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</si>
  <si>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</si>
  <si>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</si>
  <si>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</si>
  <si>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</si>
  <si>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</si>
  <si>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</si>
  <si>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</si>
  <si>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</si>
  <si>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</si>
  <si>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</si>
  <si>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</si>
  <si>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</si>
  <si>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</si>
  <si>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</si>
  <si>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</si>
  <si>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</si>
  <si>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</si>
  <si>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</si>
  <si>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</si>
  <si>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</si>
  <si>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</si>
  <si>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</si>
  <si>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</si>
  <si>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</si>
  <si>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</si>
  <si>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</si>
  <si>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</si>
  <si>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</si>
  <si>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</si>
  <si>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</si>
  <si>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</si>
  <si>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</si>
  <si>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</si>
  <si>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</si>
  <si>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</si>
  <si>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</si>
  <si>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</si>
  <si>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</si>
  <si>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</si>
  <si>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</si>
  <si>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</si>
  <si>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</si>
  <si>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</si>
  <si>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</si>
  <si>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</si>
  <si>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</si>
  <si>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</si>
  <si>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</si>
  <si>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</si>
  <si>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</si>
  <si>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</si>
  <si>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</si>
  <si>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</si>
  <si>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</si>
  <si>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</si>
  <si>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</si>
  <si>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</si>
  <si>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</si>
  <si>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</si>
  <si>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</si>
  <si>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</si>
  <si>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</si>
  <si>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</si>
  <si>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</si>
  <si>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</si>
  <si>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</si>
  <si>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</si>
  <si>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</si>
  <si>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</si>
  <si>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</si>
  <si>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</si>
  <si>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</si>
  <si>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</si>
  <si>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</si>
  <si>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</si>
  <si>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</si>
  <si>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</si>
  <si>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</si>
  <si>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</si>
  <si>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</si>
  <si>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</si>
  <si>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</si>
  <si>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</si>
  <si>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</si>
  <si>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</si>
  <si>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</si>
  <si>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</si>
  <si>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</si>
  <si>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</si>
  <si>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</si>
  <si>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</si>
  <si>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</si>
  <si>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</si>
  <si>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</si>
  <si>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</si>
  <si>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</si>
  <si>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</si>
  <si>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</si>
  <si>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</si>
  <si>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</si>
  <si>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</si>
  <si>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</si>
  <si>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</si>
  <si>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</si>
  <si>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</si>
  <si>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</si>
  <si>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</si>
  <si>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</si>
  <si>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</si>
  <si>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</si>
  <si>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</si>
  <si>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</si>
  <si>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</si>
  <si>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</si>
  <si>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</si>
  <si>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</si>
  <si>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</si>
  <si>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</si>
  <si>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</si>
  <si>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</si>
  <si>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</si>
  <si>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</si>
  <si>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</si>
  <si>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</si>
  <si>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</si>
  <si>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</si>
  <si>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</si>
  <si>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</si>
  <si>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</si>
  <si>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</si>
  <si>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</si>
  <si>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</si>
  <si>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</si>
  <si>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</si>
  <si>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</si>
  <si>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</si>
  <si>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</si>
  <si>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</si>
  <si>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</si>
  <si>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</si>
  <si>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</si>
  <si>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</si>
  <si>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</si>
  <si>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</si>
  <si>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</si>
  <si>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</si>
  <si>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</si>
  <si>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</si>
  <si>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</si>
  <si>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</si>
  <si>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</si>
  <si>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</si>
  <si>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</si>
  <si>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</si>
  <si>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</si>
  <si>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</si>
  <si>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</si>
  <si>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</si>
  <si>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</si>
  <si>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</si>
  <si>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</si>
  <si>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</si>
  <si>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</si>
  <si>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</si>
  <si>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</si>
  <si>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</si>
  <si>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</si>
  <si>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</si>
  <si>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</si>
  <si>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</si>
  <si>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</si>
  <si>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</si>
  <si>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</si>
  <si>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</si>
  <si>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</si>
  <si>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</si>
  <si>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</si>
  <si>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</si>
  <si>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</si>
  <si>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</si>
  <si>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</si>
  <si>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</si>
  <si>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</si>
  <si>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</si>
  <si>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</si>
  <si>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</si>
  <si>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</si>
  <si>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</si>
  <si>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</si>
  <si>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</si>
  <si>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</si>
  <si>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</si>
  <si>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</si>
  <si>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</si>
  <si>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</si>
  <si>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</si>
  <si>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</si>
  <si>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</si>
  <si>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</si>
  <si>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</si>
  <si>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</si>
  <si>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</si>
  <si>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</si>
  <si>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</si>
  <si>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</si>
  <si>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</si>
  <si>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</si>
  <si>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</si>
  <si>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</si>
  <si>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</si>
  <si>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</si>
  <si>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</si>
  <si>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</si>
  <si>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</si>
  <si>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</si>
  <si>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</si>
  <si>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</si>
  <si>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</si>
  <si>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</si>
  <si>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</si>
  <si>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</si>
  <si>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</si>
  <si>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</si>
  <si>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</si>
  <si>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</si>
  <si>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</si>
  <si>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</si>
  <si>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</si>
  <si>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</si>
  <si>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</si>
  <si>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</si>
  <si>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</si>
  <si>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</si>
  <si>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</si>
  <si>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</si>
  <si>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</si>
  <si>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</si>
  <si>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</si>
  <si>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</si>
  <si>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</si>
  <si>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</si>
  <si>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</si>
  <si>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</si>
  <si>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</si>
  <si>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</si>
  <si>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</si>
  <si>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</si>
  <si>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</si>
  <si>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</si>
  <si>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</si>
  <si>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</si>
  <si>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</si>
  <si>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</si>
  <si>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</si>
  <si>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</si>
  <si>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</si>
  <si>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</si>
  <si>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</si>
  <si>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</si>
  <si>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</si>
  <si>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</si>
  <si>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</si>
  <si>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</si>
  <si>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</si>
  <si>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</si>
  <si>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</si>
  <si>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</si>
  <si>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</si>
  <si>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</si>
  <si>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</si>
  <si>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</si>
  <si>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</si>
  <si>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</si>
  <si>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</si>
  <si>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</si>
  <si>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</si>
  <si>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</si>
  <si>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</si>
  <si>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</si>
  <si>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</si>
  <si>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</si>
  <si>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</si>
  <si>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</si>
  <si>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</si>
  <si>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</si>
  <si>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</si>
  <si>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</si>
  <si>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</si>
  <si>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</si>
  <si>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</si>
  <si>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</si>
  <si>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</si>
  <si>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</si>
  <si>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</si>
  <si>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</si>
  <si>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</si>
  <si>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</si>
  <si>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</si>
  <si>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</si>
  <si>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</si>
  <si>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</si>
  <si>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</si>
  <si>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</si>
  <si>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</si>
  <si>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</si>
  <si>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</si>
  <si>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</si>
  <si>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</si>
  <si>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</si>
  <si>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</si>
  <si>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</si>
  <si>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</si>
  <si>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</si>
  <si>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</si>
  <si>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</si>
  <si>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</si>
  <si>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</si>
  <si>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</si>
  <si>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</si>
  <si>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</si>
  <si>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</si>
  <si>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</si>
  <si>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</si>
  <si>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</si>
  <si>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</si>
  <si>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</si>
  <si>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</si>
  <si>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</si>
  <si>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</si>
  <si>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</si>
  <si>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</si>
  <si>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</si>
  <si>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</si>
  <si>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</si>
  <si>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</si>
  <si>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</si>
  <si>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</si>
  <si>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</si>
  <si>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</si>
  <si>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</si>
  <si>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</si>
  <si>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</si>
  <si>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</si>
  <si>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</si>
  <si>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</si>
  <si>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</si>
  <si>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</si>
  <si>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</si>
  <si>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</si>
  <si>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</si>
  <si>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</si>
  <si>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</si>
  <si>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</si>
  <si>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</si>
  <si>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</si>
  <si>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</si>
  <si>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</si>
  <si>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</si>
  <si>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</si>
  <si>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</si>
  <si>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</si>
  <si>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</si>
  <si>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</si>
  <si>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</si>
  <si>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</si>
  <si>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</si>
  <si>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</si>
  <si>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</si>
  <si>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</si>
  <si>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</si>
  <si>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</si>
  <si>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</si>
  <si>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</si>
  <si>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</si>
  <si>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</si>
  <si>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</si>
  <si>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</si>
  <si>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</si>
  <si>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</si>
  <si>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</si>
  <si>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</si>
  <si>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</si>
  <si>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</si>
  <si>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</si>
  <si>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</si>
  <si>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</si>
  <si>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</si>
  <si>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</si>
  <si>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</si>
  <si>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</si>
  <si>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</si>
  <si>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</si>
  <si>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</si>
  <si>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</si>
  <si>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</si>
  <si>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</si>
  <si>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</si>
  <si>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</si>
  <si>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</si>
  <si>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</si>
  <si>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</si>
  <si>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</si>
  <si>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</si>
  <si>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</si>
  <si>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</si>
  <si>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</si>
  <si>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</si>
  <si>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</si>
  <si>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</si>
  <si>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</si>
  <si>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</si>
  <si>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</si>
  <si>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</si>
  <si>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</si>
  <si>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</si>
  <si>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</si>
  <si>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</si>
  <si>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</si>
  <si>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</si>
  <si>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</si>
  <si>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</si>
  <si>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</si>
  <si>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</si>
  <si>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</si>
  <si>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</si>
  <si>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</si>
  <si>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</si>
  <si>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</si>
  <si>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</si>
  <si>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</si>
  <si>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</si>
  <si>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</si>
  <si>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</si>
  <si>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</si>
  <si>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</si>
  <si>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</si>
  <si>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</si>
  <si>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</si>
  <si>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</si>
  <si>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</si>
  <si>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</si>
  <si>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</si>
  <si>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</si>
  <si>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</si>
  <si>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</si>
  <si>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</si>
  <si>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</si>
  <si>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</si>
  <si>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</si>
  <si>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</si>
  <si>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</si>
  <si>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</si>
  <si>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</si>
  <si>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</si>
  <si>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</si>
  <si>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</si>
  <si>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</si>
  <si>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</si>
  <si>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</si>
  <si>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</si>
  <si>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</si>
  <si>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</si>
  <si>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</si>
  <si>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</si>
  <si>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</si>
  <si>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</si>
  <si>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</si>
  <si>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</si>
  <si>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</si>
  <si>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</si>
  <si>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</si>
  <si>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</si>
  <si>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</si>
  <si>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</si>
  <si>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</si>
  <si>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</si>
  <si>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</si>
  <si>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</si>
  <si>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</si>
  <si>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</si>
  <si>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</si>
  <si>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</si>
  <si>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</si>
  <si>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</si>
  <si>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</si>
  <si>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</si>
  <si>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</si>
  <si>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</si>
  <si>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</si>
  <si>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</si>
  <si>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</si>
  <si>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</si>
  <si>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</si>
  <si>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</si>
  <si>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</si>
  <si>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</si>
  <si>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</si>
  <si>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</si>
  <si>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</si>
  <si>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</si>
  <si>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</si>
  <si>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</si>
  <si>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</si>
  <si>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</si>
  <si>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</si>
  <si>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</si>
  <si>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</si>
  <si>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</si>
  <si>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</si>
  <si>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</si>
  <si>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</si>
  <si>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</si>
  <si>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</si>
  <si>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</si>
  <si>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</si>
  <si>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</si>
  <si>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</si>
  <si>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</si>
  <si>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</si>
  <si>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</si>
  <si>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</si>
  <si>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</si>
  <si>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</si>
  <si>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</si>
  <si>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</si>
  <si>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</si>
  <si>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</si>
  <si>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</si>
  <si>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</si>
  <si>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</si>
  <si>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</si>
  <si>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</si>
  <si>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</si>
  <si>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</si>
  <si>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</si>
  <si>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</si>
  <si>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</si>
  <si>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</si>
  <si>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</si>
  <si>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</si>
  <si>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</si>
  <si>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</si>
  <si>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</si>
  <si>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</si>
  <si>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</si>
  <si>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</si>
  <si>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</si>
  <si>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</si>
  <si>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</si>
  <si>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</si>
  <si>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</si>
  <si>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</si>
  <si>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</si>
  <si>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</si>
  <si>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</si>
  <si>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</si>
  <si>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</si>
  <si>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</si>
  <si>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</si>
  <si>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</si>
  <si>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</si>
  <si>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</si>
  <si>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</si>
  <si>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</si>
  <si>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</si>
  <si>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</si>
  <si>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</si>
  <si>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</si>
  <si>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</si>
  <si>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</si>
  <si>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</si>
  <si>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</si>
  <si>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</si>
  <si>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</si>
  <si>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</si>
  <si>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</si>
  <si>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</si>
  <si>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</si>
  <si>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</si>
  <si>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</si>
  <si>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</si>
  <si>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</si>
  <si>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</si>
  <si>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</si>
  <si>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</si>
  <si>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</si>
  <si>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</si>
  <si>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</si>
  <si>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</si>
  <si>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</si>
  <si>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</si>
  <si>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</si>
  <si>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</si>
  <si>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</si>
  <si>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</si>
  <si>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</si>
  <si>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</si>
  <si>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</si>
  <si>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</si>
  <si>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</si>
  <si>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</si>
  <si>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</si>
  <si>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</si>
  <si>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</si>
  <si>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</si>
  <si>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</si>
  <si>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</si>
  <si>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</si>
  <si>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</si>
  <si>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</si>
  <si>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</si>
  <si>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</si>
  <si>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</si>
  <si>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</si>
  <si>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</si>
  <si>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</si>
  <si>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</si>
  <si>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</si>
  <si>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</si>
  <si>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</si>
  <si>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</si>
  <si>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</si>
  <si>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</si>
  <si>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</si>
  <si>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</si>
  <si>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</si>
  <si>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</si>
  <si>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</si>
  <si>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</si>
  <si>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</si>
  <si>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</si>
  <si>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</si>
  <si>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</si>
  <si>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</si>
  <si>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</si>
  <si>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</si>
  <si>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</si>
  <si>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</si>
  <si>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</si>
  <si>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</si>
  <si>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</si>
  <si>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</si>
  <si>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</si>
  <si>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</si>
  <si>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</si>
  <si>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</si>
  <si>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</si>
  <si>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</si>
  <si>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</si>
  <si>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</si>
  <si>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</si>
  <si>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</si>
  <si>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</si>
  <si>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</si>
  <si>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</si>
  <si>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</si>
  <si>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</si>
  <si>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</si>
  <si>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</si>
  <si>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</si>
  <si>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</si>
  <si>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</si>
  <si>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</si>
  <si>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</si>
  <si>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</si>
  <si>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</si>
  <si>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</si>
  <si>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</si>
  <si>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</si>
  <si>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</si>
  <si>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</si>
  <si>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</si>
  <si>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</si>
  <si>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</si>
  <si>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</si>
  <si>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</si>
  <si>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</si>
  <si>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</si>
  <si>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</si>
  <si>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</si>
  <si>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</si>
  <si>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</si>
  <si>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</si>
  <si>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</si>
  <si>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</si>
  <si>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</si>
  <si>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</si>
  <si>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</si>
  <si>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</si>
  <si>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</si>
  <si>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</si>
  <si>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</si>
  <si>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</si>
  <si>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</si>
  <si>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</si>
  <si>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</si>
  <si>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</si>
  <si>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</si>
  <si>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</si>
  <si>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</si>
  <si>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</si>
  <si>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</si>
  <si>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</si>
  <si>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</si>
  <si>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</si>
  <si>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</si>
  <si>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</si>
  <si>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</si>
  <si>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</si>
  <si>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</si>
  <si>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</si>
  <si>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</si>
  <si>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</si>
  <si>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</si>
  <si>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</si>
  <si>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</si>
  <si>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</si>
  <si>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</si>
  <si>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</si>
  <si>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</si>
  <si>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</si>
  <si>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</si>
  <si>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</si>
  <si>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</si>
  <si>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</si>
  <si>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</si>
  <si>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</si>
  <si>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</si>
  <si>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</si>
  <si>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</si>
  <si>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</si>
  <si>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</si>
  <si>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</si>
  <si>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</si>
  <si>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</si>
  <si>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</si>
  <si>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</si>
  <si>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</si>
  <si>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</si>
  <si>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</si>
  <si>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</si>
  <si>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</si>
  <si>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</si>
  <si>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</si>
  <si>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</si>
  <si>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</si>
  <si>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</si>
  <si>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</si>
  <si>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</si>
  <si>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</si>
  <si>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</si>
  <si>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</si>
  <si>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</si>
  <si>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</si>
  <si>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</si>
  <si>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</si>
  <si>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</si>
  <si>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</si>
  <si>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</si>
  <si>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</si>
  <si>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</si>
  <si>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</si>
  <si>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</si>
  <si>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</si>
  <si>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</si>
  <si>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</si>
  <si>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</si>
  <si>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</si>
  <si>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</si>
  <si>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</si>
  <si>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</si>
  <si>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</si>
  <si>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</si>
  <si>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</si>
  <si>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</si>
  <si>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</si>
  <si>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</si>
  <si>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</si>
  <si>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</si>
  <si>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</si>
  <si>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</si>
  <si>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</si>
  <si>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</si>
  <si>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</si>
  <si>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</si>
  <si>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</si>
  <si>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</si>
  <si>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</si>
  <si>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</si>
  <si>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</si>
  <si>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</si>
  <si>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</si>
  <si>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</si>
  <si>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</si>
  <si>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</si>
  <si>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</si>
  <si>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</si>
  <si>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</si>
  <si>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</si>
  <si>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</si>
  <si>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</si>
  <si>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</si>
  <si>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</si>
  <si>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</si>
  <si>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</si>
  <si>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</si>
  <si>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</si>
  <si>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</si>
  <si>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</si>
  <si>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</si>
  <si>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</si>
  <si>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</si>
  <si>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</si>
  <si>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</si>
  <si>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</si>
  <si>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</si>
  <si>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</si>
  <si>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</si>
  <si>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</si>
  <si>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</si>
  <si>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</si>
  <si>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</si>
  <si>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</si>
  <si>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</si>
  <si>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</si>
  <si>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</si>
  <si>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</si>
  <si>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</si>
  <si>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</si>
  <si>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</si>
  <si>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</si>
  <si>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</si>
  <si>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</si>
  <si>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</si>
  <si>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</si>
  <si>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</si>
  <si>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</si>
  <si>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</si>
  <si>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</si>
  <si>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</si>
  <si>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</si>
  <si>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</si>
  <si>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</si>
  <si>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</si>
  <si>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</si>
  <si>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</si>
  <si>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</si>
  <si>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</si>
  <si>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</si>
  <si>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</si>
  <si>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</si>
  <si>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</si>
  <si>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</si>
  <si>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</si>
  <si>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</si>
  <si>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</si>
  <si>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</si>
  <si>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</si>
  <si>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</si>
  <si>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</si>
  <si>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</si>
  <si>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</si>
  <si>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</si>
  <si>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</si>
  <si>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</si>
  <si>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</si>
  <si>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</si>
  <si>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</si>
  <si>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</si>
  <si>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</si>
  <si>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</si>
  <si>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</si>
  <si>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</si>
  <si>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</si>
  <si>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</si>
  <si>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</si>
  <si>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</si>
  <si>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</si>
  <si>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</si>
  <si>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</si>
  <si>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</si>
  <si>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</si>
  <si>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</si>
  <si>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</si>
  <si>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</si>
  <si>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</si>
  <si>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</si>
  <si>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</si>
  <si>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</si>
  <si>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</si>
  <si>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</si>
  <si>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</si>
  <si>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</si>
  <si>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</si>
  <si>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</si>
  <si>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</si>
  <si>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</si>
  <si>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</si>
  <si>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</si>
  <si>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</si>
  <si>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</si>
  <si>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</si>
  <si>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</si>
  <si>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</si>
  <si>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</si>
  <si>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</si>
  <si>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</si>
  <si>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</si>
  <si>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</si>
  <si>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</si>
  <si>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</si>
  <si>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</si>
  <si>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</si>
  <si>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</si>
  <si>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</si>
  <si>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</si>
  <si>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</si>
  <si>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</si>
  <si>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</si>
  <si>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</si>
  <si>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</si>
  <si>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</si>
  <si>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</si>
  <si>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</si>
  <si>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</si>
  <si>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</si>
  <si>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</si>
  <si>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</si>
  <si>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</si>
  <si>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</si>
  <si>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</si>
  <si>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</si>
  <si>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</si>
  <si>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</si>
  <si>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</si>
  <si>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</si>
  <si>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</si>
  <si>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</si>
  <si>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</si>
  <si>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</si>
  <si>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</si>
  <si>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</si>
  <si>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</si>
  <si>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</si>
  <si>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</si>
  <si>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</si>
  <si>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</si>
  <si>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</si>
  <si>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</si>
  <si>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</si>
  <si>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</si>
  <si>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</si>
  <si>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</si>
  <si>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</si>
  <si>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</si>
  <si>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</si>
  <si>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</si>
  <si>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</si>
  <si>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</si>
  <si>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</si>
  <si>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</si>
  <si>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</si>
  <si>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</si>
  <si>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</si>
  <si>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</si>
  <si>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</si>
  <si>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</si>
  <si>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</si>
  <si>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</si>
  <si>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</si>
  <si>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</si>
  <si>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</si>
  <si>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</si>
  <si>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</si>
  <si>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</si>
  <si>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</si>
  <si>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</si>
  <si>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</si>
  <si>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</si>
  <si>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</si>
  <si>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</si>
  <si>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</si>
  <si>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</si>
  <si>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</si>
  <si>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</si>
  <si>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</si>
  <si>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</si>
  <si>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</si>
  <si>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</si>
  <si>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</si>
  <si>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</si>
  <si>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</si>
  <si>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</si>
  <si>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</si>
  <si>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</si>
  <si>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</si>
  <si>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</si>
  <si>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</si>
  <si>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</si>
  <si>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</si>
  <si>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</si>
  <si>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</si>
  <si>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</si>
  <si>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</si>
  <si>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</si>
  <si>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</si>
  <si>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</si>
  <si>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</si>
  <si>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</si>
  <si>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</si>
  <si>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</si>
  <si>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</si>
  <si>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</si>
  <si>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</si>
  <si>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</si>
  <si>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</si>
  <si>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</si>
  <si>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</si>
  <si>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</si>
  <si>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</si>
  <si>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</si>
  <si>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</si>
  <si>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</si>
  <si>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</si>
  <si>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</si>
  <si>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</si>
  <si>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</si>
  <si>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</si>
  <si>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</si>
  <si>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</si>
  <si>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</si>
  <si>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</si>
  <si>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</si>
  <si>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</si>
  <si>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</si>
  <si>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</si>
  <si>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</si>
  <si>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</si>
  <si>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</si>
  <si>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</si>
  <si>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</si>
  <si>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</si>
  <si>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</si>
  <si>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</si>
  <si>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</si>
  <si>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</si>
  <si>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</si>
  <si>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</si>
  <si>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</si>
  <si>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</si>
  <si>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</si>
  <si>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</si>
  <si>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</si>
  <si>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</si>
  <si>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</si>
  <si>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</si>
  <si>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</si>
  <si>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</si>
  <si>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</si>
  <si>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</si>
  <si>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</si>
  <si>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</si>
  <si>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</si>
  <si>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</si>
  <si>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</si>
  <si>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</si>
  <si>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</si>
  <si>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</si>
  <si>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</si>
  <si>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</si>
  <si>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</si>
  <si>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</si>
  <si>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</si>
  <si>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</si>
  <si>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</si>
  <si>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</si>
  <si>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</si>
  <si>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</si>
  <si>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</si>
  <si>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</si>
  <si>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</si>
  <si>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</si>
  <si>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</si>
  <si>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</si>
  <si>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</si>
  <si>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</si>
  <si>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</si>
  <si>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</si>
  <si>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</si>
  <si>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</si>
  <si>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</si>
  <si>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</si>
  <si>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</si>
  <si>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</si>
  <si>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</si>
  <si>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</si>
  <si>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</si>
  <si>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</si>
  <si>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</si>
  <si>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</si>
  <si>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</si>
  <si>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</si>
  <si>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</si>
  <si>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</si>
  <si>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</si>
  <si>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</si>
  <si>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</si>
  <si>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</si>
  <si>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</si>
  <si>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</si>
  <si>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</si>
  <si>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</si>
  <si>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</si>
  <si>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</si>
  <si>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</si>
  <si>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</si>
  <si>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</si>
  <si>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</si>
  <si>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</si>
  <si>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</si>
  <si>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</si>
  <si>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</si>
  <si>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</si>
  <si>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</si>
  <si>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</si>
  <si>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</si>
  <si>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</si>
  <si>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</si>
  <si>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</si>
  <si>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</si>
  <si>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</si>
  <si>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</si>
  <si>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</si>
  <si>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</si>
  <si>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</si>
  <si>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</si>
  <si>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</si>
  <si>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</si>
  <si>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</si>
  <si>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</si>
  <si>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</si>
  <si>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</si>
  <si>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</si>
  <si>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</si>
  <si>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</si>
  <si>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</si>
  <si>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</si>
  <si>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</si>
  <si>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</si>
  <si>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</si>
  <si>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</si>
  <si>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</si>
  <si>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</si>
  <si>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</si>
  <si>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</si>
  <si>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</si>
  <si>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</si>
  <si>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</si>
  <si>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</si>
  <si>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</si>
  <si>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</si>
  <si>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</si>
  <si>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</si>
  <si>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</si>
  <si>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</si>
  <si>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</si>
  <si>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</si>
  <si>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</si>
  <si>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</si>
  <si>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</si>
  <si>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</si>
  <si>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</si>
  <si>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</si>
  <si>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</si>
  <si>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</si>
  <si>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</si>
  <si>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</si>
  <si>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</si>
  <si>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</si>
  <si>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</si>
  <si>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</si>
  <si>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</si>
  <si>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</si>
  <si>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</si>
  <si>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</si>
  <si>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</si>
  <si>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</si>
  <si>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</si>
  <si>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</si>
  <si>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</si>
  <si>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</si>
  <si>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</si>
  <si>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</si>
  <si>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</si>
  <si>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</si>
  <si>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</si>
  <si>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</si>
  <si>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</si>
  <si>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</si>
  <si>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</si>
  <si>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</si>
  <si>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</si>
  <si>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</si>
  <si>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</si>
  <si>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</si>
  <si>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</si>
  <si>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</si>
  <si>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</si>
  <si>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</si>
  <si>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</si>
  <si>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</si>
  <si>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</si>
  <si>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</si>
  <si>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</si>
  <si>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</si>
  <si>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</si>
  <si>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</si>
  <si>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</si>
  <si>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</si>
  <si>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</si>
  <si>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</si>
  <si>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</si>
  <si>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</si>
  <si>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</si>
  <si>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</si>
  <si>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</si>
  <si>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</si>
  <si>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</si>
  <si>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</si>
  <si>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</si>
  <si>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</si>
  <si>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</si>
  <si>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</si>
  <si>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</si>
  <si>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</si>
  <si>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</si>
  <si>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</si>
  <si>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</si>
  <si>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</si>
  <si>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</si>
  <si>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</si>
  <si>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</si>
  <si>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</si>
  <si>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</si>
  <si>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</si>
  <si>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</si>
  <si>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</si>
  <si>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</si>
  <si>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</si>
  <si>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</si>
  <si>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</si>
  <si>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</si>
  <si>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</si>
  <si>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</si>
  <si>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</si>
  <si>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</si>
  <si>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</si>
  <si>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</si>
  <si>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</si>
  <si>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</si>
  <si>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</si>
  <si>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</si>
  <si>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</si>
  <si>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</si>
  <si>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</si>
  <si>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</si>
  <si>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</si>
  <si>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</si>
  <si>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</si>
  <si>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</si>
  <si>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</si>
  <si>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</si>
  <si>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</si>
  <si>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</si>
  <si>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</si>
  <si>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</si>
  <si>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</si>
  <si>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</si>
  <si>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</si>
  <si>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</si>
  <si>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</si>
  <si>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</si>
  <si>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</si>
  <si>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</si>
  <si>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</si>
  <si>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</si>
  <si>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</si>
  <si>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</si>
  <si>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</si>
  <si>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</si>
  <si>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</si>
  <si>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</si>
  <si>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</si>
  <si>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</si>
  <si>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</si>
  <si>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</si>
  <si>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</si>
  <si>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</si>
  <si>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</si>
  <si>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</si>
  <si>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</si>
  <si>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</si>
  <si>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</si>
  <si>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</si>
  <si>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</si>
  <si>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</si>
  <si>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</si>
  <si>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</si>
  <si>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</si>
  <si>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</si>
  <si>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</si>
  <si>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</si>
  <si>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</si>
  <si>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</si>
  <si>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</si>
  <si>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</si>
  <si>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</si>
  <si>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</si>
  <si>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</si>
  <si>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</si>
  <si>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</si>
  <si>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</si>
  <si>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</si>
  <si>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</si>
  <si>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</si>
  <si>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</si>
  <si>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</si>
  <si>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</si>
  <si>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</si>
  <si>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</si>
  <si>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</si>
  <si>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</si>
  <si>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</si>
  <si>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</si>
  <si>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</si>
  <si>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</si>
  <si>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</si>
  <si>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</si>
  <si>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</si>
  <si>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</si>
  <si>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</si>
  <si>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</si>
  <si>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</si>
  <si>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</si>
  <si>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</si>
  <si>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</si>
  <si>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</si>
  <si>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</si>
  <si>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</si>
  <si>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</si>
  <si>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</si>
  <si>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</si>
  <si>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</si>
  <si>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</si>
  <si>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</si>
  <si>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</si>
  <si>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</si>
  <si>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</si>
  <si>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</si>
  <si>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</si>
  <si>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</si>
  <si>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</si>
  <si>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</si>
  <si>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</si>
  <si>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</si>
  <si>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</si>
  <si>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</si>
  <si>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</si>
  <si>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</si>
  <si>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</si>
  <si>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</si>
  <si>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</si>
  <si>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</si>
  <si>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</si>
  <si>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</si>
  <si>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</si>
  <si>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</si>
  <si>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</si>
  <si>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</si>
  <si>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</si>
  <si>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</si>
  <si>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</si>
  <si>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</si>
  <si>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</si>
  <si>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</si>
  <si>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</si>
  <si>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</si>
  <si>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</si>
  <si>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</si>
  <si>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</si>
  <si>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</si>
  <si>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</si>
  <si>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</si>
  <si>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</si>
  <si>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</si>
  <si>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</si>
  <si>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</si>
  <si>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</si>
  <si>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</si>
  <si>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</si>
  <si>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</si>
  <si>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</si>
  <si>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</si>
  <si>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</si>
  <si>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</si>
  <si>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</si>
  <si>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</si>
  <si>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</si>
  <si>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</si>
  <si>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</si>
  <si>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</si>
  <si>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</si>
  <si>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</si>
  <si>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</si>
  <si>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</si>
  <si>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</si>
  <si>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</si>
  <si>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</si>
  <si>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</si>
  <si>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</si>
  <si>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</si>
  <si>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</si>
  <si>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</si>
  <si>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</si>
  <si>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</si>
  <si>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</si>
  <si>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</si>
  <si>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</si>
  <si>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</si>
  <si>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</si>
  <si>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</si>
  <si>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</si>
  <si>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</si>
  <si>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</si>
  <si>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</si>
  <si>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</si>
  <si>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</si>
  <si>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</si>
  <si>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</si>
  <si>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</si>
  <si>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</si>
  <si>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</si>
  <si>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</si>
  <si>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</si>
  <si>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</si>
  <si>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</si>
  <si>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</si>
  <si>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</si>
  <si>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</si>
  <si>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</si>
  <si>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</si>
  <si>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</si>
  <si>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</si>
  <si>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</si>
  <si>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</si>
  <si>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</si>
  <si>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</si>
  <si>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</si>
  <si>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</si>
  <si>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</si>
  <si>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</si>
  <si>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</si>
  <si>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</si>
  <si>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</si>
  <si>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</si>
  <si>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</si>
  <si>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</si>
  <si>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</si>
  <si>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</si>
  <si>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</si>
  <si>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</si>
  <si>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</si>
  <si>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</si>
  <si>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</si>
  <si>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</si>
  <si>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</si>
  <si>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</si>
  <si>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</si>
  <si>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</si>
  <si>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</si>
  <si>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</si>
  <si>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</si>
  <si>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</si>
  <si>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</si>
  <si>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</si>
  <si>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</si>
  <si>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</si>
  <si>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</si>
  <si>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</si>
  <si>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</si>
  <si>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</si>
  <si>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</si>
  <si>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</si>
  <si>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</si>
  <si>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</si>
  <si>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</si>
  <si>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</si>
  <si>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</si>
  <si>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</si>
  <si>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</si>
  <si>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</si>
  <si>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</si>
  <si>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</si>
  <si>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</si>
  <si>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</si>
  <si>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</si>
  <si>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</si>
  <si>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</si>
  <si>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</si>
  <si>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</si>
  <si>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</si>
  <si>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</si>
  <si>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</si>
  <si>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</si>
  <si>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</si>
  <si>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</si>
  <si>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</si>
  <si>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</si>
  <si>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</si>
  <si>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</si>
  <si>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</si>
  <si>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</si>
  <si>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</si>
  <si>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</si>
  <si>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</si>
  <si>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</si>
  <si>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</si>
  <si>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</si>
  <si>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</si>
  <si>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</si>
  <si>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</si>
  <si>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</si>
  <si>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</si>
  <si>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</si>
  <si>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</si>
  <si>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</si>
  <si>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</si>
  <si>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</si>
  <si>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</si>
  <si>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</si>
  <si>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</si>
  <si>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</si>
  <si>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</si>
  <si>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</si>
  <si>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</si>
  <si>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</si>
  <si>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</si>
  <si>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</si>
  <si>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</si>
  <si>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</si>
  <si>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</si>
  <si>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</si>
  <si>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</si>
  <si>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</si>
  <si>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</si>
  <si>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</si>
  <si>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</si>
  <si>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</si>
  <si>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</si>
  <si>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</si>
  <si>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</si>
  <si>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</si>
  <si>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</si>
  <si>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</si>
  <si>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</si>
  <si>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</si>
  <si>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</si>
  <si>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</si>
  <si>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</si>
  <si>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</si>
  <si>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</si>
  <si>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</si>
  <si>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</si>
  <si>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</si>
  <si>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</si>
  <si>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</si>
  <si>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</si>
  <si>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</si>
  <si>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</si>
  <si>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</si>
  <si>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</si>
  <si>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</si>
  <si>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</si>
  <si>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</si>
  <si>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</si>
  <si>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</si>
  <si>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</si>
  <si>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</si>
  <si>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</si>
  <si>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</si>
  <si>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</si>
  <si>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</si>
  <si>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</si>
  <si>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</si>
  <si>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</si>
  <si>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</si>
  <si>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</si>
  <si>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</si>
  <si>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</si>
  <si>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</si>
  <si>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</si>
  <si>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</si>
  <si>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</si>
  <si>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</si>
  <si>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</si>
  <si>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</si>
  <si>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</si>
  <si>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</si>
  <si>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</si>
  <si>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</si>
  <si>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</si>
  <si>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</si>
  <si>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</si>
  <si>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</si>
  <si>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</si>
  <si>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</si>
  <si>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</si>
  <si>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</si>
  <si>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</si>
  <si>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</si>
  <si>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</si>
  <si>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</si>
  <si>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</si>
  <si>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</si>
  <si>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</si>
  <si>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</si>
  <si>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</si>
  <si>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</si>
  <si>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</si>
  <si>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</si>
  <si>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</si>
  <si>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</si>
  <si>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</si>
  <si>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</si>
  <si>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</si>
  <si>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</si>
  <si>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</si>
  <si>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</si>
  <si>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</si>
  <si>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</si>
  <si>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</si>
  <si>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</si>
  <si>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</si>
  <si>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</si>
  <si>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</si>
  <si>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</si>
  <si>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</si>
  <si>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</si>
  <si>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</si>
  <si>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</si>
  <si>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</si>
  <si>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</si>
  <si>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</si>
  <si>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</si>
  <si>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</si>
  <si>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</si>
  <si>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</si>
  <si>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</si>
  <si>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</si>
  <si>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</si>
  <si>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</si>
  <si>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</si>
  <si>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</si>
  <si>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</si>
  <si>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</si>
  <si>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</si>
  <si>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</si>
  <si>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</si>
  <si>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</si>
  <si>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</si>
  <si>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</si>
  <si>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</si>
  <si>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</si>
  <si>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</si>
  <si>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</si>
  <si>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</si>
  <si>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</si>
  <si>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</si>
  <si>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</si>
  <si>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</si>
  <si>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</si>
  <si>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</si>
  <si>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</si>
  <si>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</si>
  <si>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</si>
  <si>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</si>
  <si>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</si>
  <si>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</si>
  <si>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</si>
  <si>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</si>
  <si>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</si>
  <si>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</si>
  <si>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</si>
  <si>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</si>
  <si>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</si>
  <si>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</si>
  <si>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</si>
  <si>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</si>
  <si>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</si>
  <si>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</si>
  <si>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</si>
  <si>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</si>
  <si>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</si>
  <si>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</si>
  <si>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</si>
  <si>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</si>
  <si>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</si>
  <si>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</si>
  <si>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</si>
  <si>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</si>
  <si>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</si>
  <si>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</si>
  <si>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</si>
  <si>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</si>
  <si>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</si>
  <si>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</si>
  <si>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</si>
  <si>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</si>
  <si>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</si>
  <si>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</si>
  <si>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</si>
  <si>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</si>
  <si>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</si>
  <si>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</si>
  <si>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</si>
  <si>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</si>
  <si>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</si>
  <si>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</si>
  <si>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</si>
  <si>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</si>
  <si>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</si>
  <si>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</si>
  <si>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</si>
  <si>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</si>
  <si>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</si>
  <si>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</si>
  <si>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</si>
  <si>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</si>
  <si>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</si>
  <si>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</si>
  <si>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</si>
  <si>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</si>
  <si>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</si>
  <si>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</si>
  <si>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</si>
  <si>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</si>
  <si>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</si>
  <si>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</si>
  <si>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</si>
  <si>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</si>
  <si>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</si>
  <si>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</si>
  <si>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</si>
  <si>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</si>
  <si>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</si>
  <si>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</si>
  <si>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</si>
  <si>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</si>
  <si>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</si>
  <si>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</si>
  <si>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</si>
  <si>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</si>
  <si>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</si>
  <si>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</si>
  <si>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</si>
  <si>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</si>
  <si>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</si>
  <si>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</si>
  <si>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</si>
  <si>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</si>
  <si>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</si>
  <si>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</si>
  <si>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</si>
  <si>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</si>
  <si>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</si>
  <si>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</si>
  <si>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</si>
  <si>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</si>
  <si>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</si>
  <si>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</si>
  <si>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</si>
  <si>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</si>
  <si>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</si>
  <si>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</si>
  <si>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</si>
  <si>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</si>
  <si>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</si>
  <si>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</si>
  <si>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</si>
  <si>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</si>
  <si>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</si>
  <si>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</si>
  <si>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</si>
  <si>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</si>
  <si>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</si>
  <si>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</si>
  <si>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</si>
  <si>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</si>
  <si>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</si>
  <si>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</si>
  <si>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</si>
  <si>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</si>
  <si>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</si>
  <si>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</si>
  <si>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</si>
  <si>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</si>
  <si>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</si>
  <si>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</si>
  <si>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</si>
  <si>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</si>
  <si>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</si>
  <si>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</si>
  <si>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</si>
  <si>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</si>
  <si>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</si>
  <si>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</si>
  <si>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</si>
  <si>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</si>
  <si>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</si>
  <si>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</si>
  <si>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</si>
  <si>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</si>
  <si>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</si>
  <si>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</si>
  <si>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</si>
  <si>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</si>
  <si>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</si>
  <si>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</si>
  <si>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</si>
  <si>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</si>
  <si>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</si>
  <si>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</si>
  <si>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</si>
  <si>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</si>
  <si>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</si>
  <si>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</si>
  <si>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</si>
  <si>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</si>
  <si>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</si>
  <si>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</si>
  <si>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</si>
  <si>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</si>
  <si>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</si>
  <si>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</si>
  <si>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</si>
  <si>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</si>
  <si>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</si>
  <si>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</si>
  <si>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</si>
  <si>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</si>
  <si>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</si>
  <si>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</si>
  <si>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</si>
  <si>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</si>
  <si>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</si>
  <si>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</si>
  <si>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</si>
  <si>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</si>
  <si>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</si>
  <si>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</si>
  <si>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</si>
  <si>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</si>
  <si>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</si>
  <si>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</si>
  <si>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</si>
  <si>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</si>
  <si>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</si>
  <si>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</si>
  <si>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</si>
  <si>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</si>
  <si>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</si>
  <si>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</si>
  <si>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</si>
  <si>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</si>
  <si>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</si>
  <si>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</si>
  <si>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</si>
  <si>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</si>
  <si>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</si>
  <si>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</si>
  <si>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</si>
  <si>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</si>
  <si>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</si>
  <si>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</si>
  <si>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</si>
  <si>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</si>
  <si>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</si>
  <si>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</si>
  <si>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</si>
  <si>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</si>
  <si>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</si>
  <si>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</si>
  <si>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</si>
  <si>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</si>
  <si>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</si>
  <si>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</si>
  <si>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</si>
  <si>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</si>
  <si>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</si>
  <si>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</si>
  <si>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</si>
  <si>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</si>
  <si>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</si>
  <si>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</si>
  <si>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</si>
  <si>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</si>
  <si>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</si>
  <si>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</si>
  <si>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</si>
  <si>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</si>
  <si>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</si>
  <si>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</si>
  <si>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</si>
  <si>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</si>
  <si>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</si>
  <si>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</si>
  <si>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</si>
  <si>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</si>
  <si>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</si>
  <si>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</si>
  <si>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</si>
  <si>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</si>
  <si>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</si>
  <si>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</si>
  <si>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</si>
  <si>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</si>
  <si>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</si>
  <si>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</si>
  <si>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</si>
  <si>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</si>
  <si>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</si>
  <si>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</si>
  <si>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</si>
  <si>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</si>
  <si>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</si>
  <si>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</si>
  <si>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</si>
  <si>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</si>
  <si>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</si>
  <si>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</si>
  <si>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</si>
  <si>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</si>
  <si>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</si>
  <si>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</si>
  <si>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</si>
  <si>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</si>
  <si>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</si>
  <si>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</si>
  <si>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</si>
  <si>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</si>
  <si>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</si>
  <si>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</si>
  <si>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</si>
  <si>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</si>
  <si>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</si>
  <si>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</si>
  <si>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</si>
  <si>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</si>
  <si>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</si>
  <si>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</si>
  <si>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</si>
  <si>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</si>
  <si>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</si>
  <si>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</si>
  <si>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</si>
  <si>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</si>
  <si>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</si>
  <si>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</si>
  <si>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</si>
  <si>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</si>
  <si>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</si>
  <si>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</si>
  <si>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</si>
  <si>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</si>
  <si>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</si>
  <si>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</si>
  <si>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</si>
  <si>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</si>
  <si>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</si>
  <si>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</si>
  <si>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</si>
  <si>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</si>
  <si>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</si>
  <si>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</si>
  <si>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</si>
  <si>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</si>
  <si>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</si>
  <si>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</si>
  <si>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</si>
  <si>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</si>
  <si>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</si>
  <si>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</si>
  <si>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</si>
  <si>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</si>
  <si>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</si>
  <si>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</si>
  <si>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</si>
  <si>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</si>
  <si>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</si>
  <si>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</si>
  <si>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</si>
  <si>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</si>
  <si>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</si>
  <si>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</si>
  <si>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</si>
  <si>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</si>
  <si>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</si>
  <si>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</si>
  <si>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</si>
  <si>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</si>
  <si>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</si>
  <si>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</si>
  <si>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</si>
  <si>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</si>
  <si>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</si>
  <si>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</si>
  <si>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</si>
  <si>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</si>
  <si>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</si>
  <si>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</si>
  <si>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</si>
  <si>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</si>
  <si>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</si>
  <si>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</si>
  <si>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</si>
  <si>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</si>
  <si>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</si>
  <si>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</si>
  <si>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</si>
  <si>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</si>
  <si>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</si>
  <si>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</si>
  <si>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</si>
  <si>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</si>
  <si>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</si>
  <si>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</si>
  <si>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</si>
  <si>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</si>
  <si>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</si>
  <si>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</si>
  <si>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</si>
  <si>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</si>
  <si>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</si>
  <si>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</si>
  <si>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</si>
  <si>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</si>
  <si>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</si>
  <si>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</si>
  <si>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</si>
  <si>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</si>
  <si>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</si>
  <si>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</si>
  <si>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</si>
  <si>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</si>
  <si>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</si>
  <si>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</si>
  <si>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</si>
  <si>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</si>
  <si>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</si>
  <si>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</si>
  <si>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</si>
  <si>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</si>
  <si>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</si>
  <si>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</si>
  <si>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</si>
  <si>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</si>
  <si>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</si>
  <si>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</si>
  <si>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</si>
  <si>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</si>
  <si>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</si>
  <si>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</si>
  <si>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</si>
  <si>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</si>
  <si>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</si>
  <si>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</si>
  <si>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</si>
  <si>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</si>
  <si>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</si>
  <si>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</si>
  <si>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</si>
  <si>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</si>
  <si>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</si>
  <si>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</si>
  <si>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</si>
  <si>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</si>
  <si>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</si>
  <si>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</si>
  <si>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</si>
  <si>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</si>
  <si>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</si>
  <si>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</si>
  <si>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</si>
  <si>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</si>
  <si>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</si>
  <si>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</si>
  <si>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</si>
  <si>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</si>
  <si>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</si>
  <si>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</si>
  <si>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</si>
  <si>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</si>
  <si>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</si>
  <si>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</si>
  <si>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</si>
  <si>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</si>
  <si>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</si>
  <si>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</si>
  <si>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</si>
  <si>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</si>
  <si>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</si>
  <si>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</si>
  <si>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</si>
  <si>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</si>
  <si>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</si>
  <si>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</si>
  <si>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</si>
  <si>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</si>
  <si>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</si>
  <si>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</si>
  <si>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</si>
  <si>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</si>
  <si>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</si>
  <si>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</si>
  <si>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</si>
  <si>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</si>
  <si>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</si>
  <si>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</si>
  <si>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</si>
  <si>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</si>
  <si>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</si>
  <si>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</si>
  <si>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</si>
  <si>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</si>
  <si>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</si>
  <si>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</si>
  <si>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</si>
  <si>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</si>
  <si>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</si>
  <si>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</si>
  <si>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</si>
  <si>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</si>
  <si>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</si>
  <si>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</si>
  <si>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</si>
  <si>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</si>
  <si>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</si>
  <si>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</si>
  <si>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</si>
  <si>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</si>
  <si>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</si>
  <si>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</si>
  <si>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</si>
  <si>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</si>
  <si>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</si>
  <si>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</si>
  <si>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</si>
  <si>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</si>
  <si>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</si>
  <si>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</si>
  <si>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</si>
  <si>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</si>
  <si>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</si>
  <si>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</si>
  <si>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</si>
  <si>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</si>
  <si>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</si>
  <si>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</si>
  <si>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</si>
  <si>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</si>
  <si>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</si>
  <si>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</si>
  <si>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</si>
  <si>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</si>
  <si>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</si>
  <si>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</si>
  <si>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</si>
  <si>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</si>
  <si>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</si>
  <si>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</si>
  <si>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</si>
  <si>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</si>
  <si>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</si>
  <si>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</si>
  <si>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</si>
  <si>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</si>
  <si>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</si>
  <si>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</si>
  <si>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</si>
  <si>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</si>
  <si>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</si>
  <si>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</si>
  <si>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</si>
  <si>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</si>
  <si>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</si>
  <si>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</si>
  <si>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</si>
  <si>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</si>
  <si>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</si>
  <si>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</si>
  <si>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</si>
  <si>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</si>
  <si>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</si>
  <si>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</si>
  <si>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</si>
  <si>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</si>
  <si>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</si>
  <si>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</si>
  <si>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</si>
  <si>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</si>
  <si>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</si>
  <si>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</si>
  <si>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</si>
  <si>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</si>
  <si>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</si>
  <si>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</si>
  <si>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</si>
  <si>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</si>
  <si>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</si>
  <si>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</si>
  <si>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</si>
  <si>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</si>
  <si>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</si>
  <si>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</si>
  <si>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</si>
  <si>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</si>
  <si>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</si>
  <si>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</si>
  <si>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</si>
  <si>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</si>
  <si>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</si>
  <si>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</si>
  <si>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</si>
  <si>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</si>
  <si>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</si>
  <si>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</si>
  <si>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</si>
  <si>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</si>
  <si>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</si>
  <si>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</si>
  <si>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</si>
  <si>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</si>
  <si>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</si>
  <si>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</si>
  <si>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</si>
  <si>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</si>
  <si>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</si>
  <si>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</si>
  <si>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</si>
  <si>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</si>
  <si>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</si>
  <si>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</si>
  <si>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</si>
  <si>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</si>
  <si>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</si>
  <si>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</si>
  <si>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</si>
  <si>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</si>
  <si>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</si>
  <si>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</si>
  <si>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</si>
  <si>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</si>
  <si>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</si>
  <si>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</si>
  <si>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</si>
  <si>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</si>
  <si>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</si>
  <si>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</si>
  <si>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</si>
  <si>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</si>
  <si>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</si>
  <si>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</si>
  <si>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</si>
  <si>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</si>
  <si>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</si>
  <si>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</si>
  <si>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</si>
  <si>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</si>
  <si>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</si>
  <si>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</si>
  <si>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</si>
  <si>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</si>
  <si>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</si>
  <si>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</si>
  <si>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</si>
  <si>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</si>
  <si>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</si>
  <si>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</si>
  <si>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</si>
  <si>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</si>
  <si>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</si>
  <si>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</si>
  <si>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</si>
  <si>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</si>
  <si>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</si>
  <si>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</si>
  <si>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</si>
  <si>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</si>
  <si>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</si>
  <si>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</si>
  <si>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</si>
  <si>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</si>
  <si>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</si>
  <si>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</si>
  <si>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</si>
  <si>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</si>
  <si>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</si>
  <si>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</si>
  <si>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</si>
  <si>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</si>
  <si>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</si>
  <si>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</si>
  <si>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</si>
  <si>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</si>
  <si>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</si>
  <si>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</si>
  <si>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</si>
  <si>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</si>
  <si>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</si>
  <si>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</si>
  <si>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</si>
  <si>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</si>
  <si>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</si>
  <si>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</si>
  <si>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</si>
  <si>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</si>
  <si>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</si>
  <si>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</si>
  <si>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</si>
  <si>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</si>
  <si>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</si>
  <si>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</si>
  <si>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</si>
  <si>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</si>
  <si>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</si>
  <si>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</si>
  <si>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</si>
  <si>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</si>
  <si>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</si>
  <si>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</si>
  <si>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</si>
  <si>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</si>
  <si>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</si>
  <si>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</si>
  <si>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</si>
  <si>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</si>
  <si>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</si>
  <si>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</si>
  <si>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</si>
  <si>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</si>
  <si>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</si>
  <si>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</si>
  <si>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</si>
  <si>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</si>
  <si>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</si>
  <si>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</si>
  <si>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</si>
  <si>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</si>
  <si>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</si>
  <si>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</si>
  <si>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</si>
  <si>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</si>
  <si>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</si>
  <si>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</si>
  <si>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</si>
  <si>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</si>
  <si>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</si>
  <si>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</si>
  <si>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</si>
  <si>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</si>
  <si>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</si>
  <si>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</si>
  <si>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</si>
  <si>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</si>
  <si>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</si>
  <si>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</si>
  <si>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</si>
  <si>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</si>
  <si>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</si>
  <si>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</si>
  <si>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</si>
  <si>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</si>
  <si>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</si>
  <si>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</si>
  <si>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</si>
  <si>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</si>
  <si>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</si>
  <si>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</si>
  <si>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</si>
  <si>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</si>
  <si>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</si>
  <si>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</si>
  <si>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</si>
  <si>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</si>
  <si>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</si>
  <si>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</si>
  <si>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</si>
  <si>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</si>
  <si>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</si>
  <si>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</si>
  <si>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</si>
  <si>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</si>
  <si>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</si>
  <si>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</si>
  <si>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</si>
  <si>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</si>
  <si>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</si>
  <si>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</si>
  <si>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</si>
  <si>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</si>
  <si>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</si>
  <si>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</si>
  <si>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</si>
  <si>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</si>
  <si>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</si>
  <si>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</si>
  <si>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</si>
  <si>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</si>
  <si>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</si>
  <si>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</si>
  <si>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</si>
  <si>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</si>
  <si>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</si>
  <si>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</si>
  <si>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</si>
  <si>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</si>
  <si>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</si>
  <si>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</si>
  <si>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</si>
  <si>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</si>
  <si>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</si>
  <si>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</si>
  <si>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</si>
  <si>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</si>
  <si>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</si>
  <si>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</si>
  <si>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</si>
  <si>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</si>
  <si>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</si>
  <si>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</si>
  <si>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</si>
  <si>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</si>
  <si>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</si>
  <si>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</si>
  <si>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</si>
  <si>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</si>
  <si>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</si>
  <si>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</si>
  <si>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</si>
  <si>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</si>
  <si>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</si>
  <si>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</si>
  <si>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</si>
  <si>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</si>
  <si>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</si>
  <si>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</si>
  <si>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</si>
  <si>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</si>
  <si>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</si>
  <si>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</si>
  <si>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</si>
  <si>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</si>
  <si>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</si>
  <si>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</si>
  <si>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</si>
  <si>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</si>
  <si>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</si>
  <si>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</si>
  <si>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</si>
  <si>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</si>
  <si>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</si>
  <si>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</si>
  <si>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</si>
  <si>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</si>
  <si>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</si>
  <si>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</si>
  <si>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</si>
  <si>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</si>
  <si>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</si>
  <si>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</si>
  <si>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</si>
  <si>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</si>
  <si>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</si>
  <si>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</si>
  <si>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</si>
  <si>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</si>
  <si>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</si>
  <si>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</si>
  <si>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</si>
  <si>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</si>
  <si>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</si>
  <si>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</si>
  <si>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</si>
  <si>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</si>
  <si>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</si>
  <si>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</si>
  <si>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</si>
  <si>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</si>
  <si>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</si>
  <si>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</si>
  <si>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</si>
  <si>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</si>
  <si>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</si>
  <si>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</si>
  <si>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</si>
  <si>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</si>
  <si>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</si>
  <si>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</si>
  <si>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</si>
  <si>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</si>
  <si>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</si>
  <si>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</si>
  <si>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</si>
  <si>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</si>
  <si>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</si>
  <si>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</si>
  <si>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</si>
  <si>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</si>
  <si>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</si>
  <si>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</si>
  <si>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</si>
  <si>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</si>
  <si>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</si>
  <si>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</si>
  <si>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</si>
  <si>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</si>
  <si>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</si>
  <si>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</si>
  <si>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</si>
  <si>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</si>
  <si>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</si>
  <si>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</si>
  <si>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</si>
  <si>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</si>
  <si>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</si>
  <si>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</si>
  <si>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</si>
  <si>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</si>
  <si>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</si>
  <si>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</si>
  <si>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</si>
  <si>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</si>
  <si>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</si>
  <si>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</si>
  <si>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</si>
  <si>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</si>
  <si>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</si>
  <si>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</si>
  <si>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</si>
  <si>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</si>
  <si>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</si>
  <si>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</si>
  <si>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</si>
  <si>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</si>
  <si>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</si>
  <si>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</si>
  <si>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</si>
  <si>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</si>
  <si>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</si>
  <si>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</si>
  <si>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</si>
  <si>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</si>
  <si>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</si>
  <si>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</si>
  <si>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</si>
  <si>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</si>
  <si>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</si>
  <si>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</si>
  <si>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</si>
  <si>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</si>
  <si>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</si>
  <si>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</si>
  <si>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</si>
  <si>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</si>
  <si>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</si>
  <si>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</si>
  <si>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</si>
  <si>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</si>
  <si>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</si>
  <si>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</si>
  <si>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</si>
  <si>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</si>
  <si>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</si>
  <si>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</si>
  <si>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</si>
  <si>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</si>
  <si>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</si>
  <si>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</si>
  <si>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</si>
  <si>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</si>
  <si>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</si>
  <si>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</si>
  <si>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</si>
  <si>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</si>
  <si>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</si>
  <si>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</si>
  <si>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</si>
  <si>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</si>
  <si>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</si>
  <si>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</si>
  <si>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</si>
  <si>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</si>
  <si>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</si>
  <si>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</si>
  <si>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</si>
  <si>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</si>
  <si>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</si>
  <si>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</si>
  <si>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</si>
  <si>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</si>
  <si>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</si>
  <si>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</si>
  <si>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</si>
  <si>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</si>
  <si>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</si>
  <si>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</si>
  <si>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</si>
  <si>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</si>
  <si>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</si>
  <si>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</si>
  <si>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</si>
  <si>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</si>
  <si>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</si>
  <si>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</si>
  <si>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</si>
  <si>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</si>
  <si>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</si>
  <si>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</si>
  <si>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</si>
  <si>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</si>
  <si>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</si>
  <si>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</si>
  <si>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</si>
  <si>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</si>
  <si>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</si>
  <si>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</si>
  <si>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</si>
  <si>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</si>
  <si>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</si>
  <si>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</si>
  <si>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</si>
  <si>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</si>
  <si>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</si>
  <si>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</si>
  <si>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</si>
  <si>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</si>
  <si>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</si>
  <si>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</si>
  <si>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</si>
  <si>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</si>
  <si>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</si>
  <si>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</si>
  <si>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</si>
  <si>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</si>
  <si>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</si>
  <si>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</si>
  <si>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</si>
  <si>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</si>
  <si>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</si>
  <si>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</si>
  <si>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</si>
  <si>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</si>
  <si>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</si>
  <si>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</si>
  <si>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</si>
  <si>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</si>
  <si>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</si>
  <si>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</si>
  <si>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</si>
  <si>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</si>
  <si>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</si>
  <si>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</si>
  <si>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</si>
  <si>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</si>
  <si>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</si>
  <si>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</si>
  <si>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</si>
  <si>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</si>
  <si>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</si>
  <si>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</si>
  <si>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</si>
  <si>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</si>
  <si>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</si>
  <si>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</si>
  <si>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</si>
  <si>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</si>
  <si>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</si>
  <si>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</si>
  <si>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</si>
  <si>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</si>
  <si>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</si>
  <si>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</si>
  <si>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</si>
  <si>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</si>
  <si>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</si>
  <si>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</si>
  <si>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</si>
  <si>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</si>
  <si>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</si>
  <si>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</si>
  <si>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</si>
  <si>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</si>
  <si>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</si>
  <si>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</si>
  <si>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</si>
  <si>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</si>
  <si>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</si>
  <si>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</si>
  <si>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</si>
  <si>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</si>
  <si>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</si>
  <si>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</si>
  <si>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</si>
  <si>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</si>
  <si>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</si>
  <si>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</si>
  <si>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</si>
  <si>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</si>
  <si>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</si>
  <si>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</si>
  <si>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</si>
  <si>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</si>
  <si>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</si>
  <si>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</si>
  <si>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</si>
  <si>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</si>
  <si>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</si>
  <si>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</si>
  <si>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</si>
  <si>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</si>
  <si>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</si>
  <si>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</si>
  <si>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</si>
  <si>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</si>
  <si>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</si>
  <si>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</si>
  <si>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</si>
  <si>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</si>
  <si>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</si>
  <si>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</si>
  <si>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</si>
  <si>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</si>
  <si>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</si>
  <si>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</si>
  <si>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</si>
  <si>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</si>
  <si>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</si>
  <si>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</si>
  <si>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</si>
  <si>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</si>
  <si>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</si>
  <si>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</si>
  <si>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</si>
  <si>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</si>
  <si>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</si>
  <si>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</si>
  <si>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</si>
  <si>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</si>
  <si>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</si>
  <si>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</si>
  <si>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</si>
  <si>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</si>
  <si>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</si>
  <si>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</si>
  <si>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</si>
  <si>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</si>
  <si>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</si>
  <si>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</si>
  <si>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</si>
  <si>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</si>
  <si>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</si>
  <si>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</si>
  <si>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</si>
  <si>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</si>
  <si>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</si>
  <si>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</si>
  <si>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</si>
  <si>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</si>
  <si>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</si>
  <si>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</si>
  <si>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</si>
  <si>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</si>
  <si>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</si>
  <si>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</si>
  <si>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</si>
  <si>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</si>
  <si>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</si>
  <si>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</si>
  <si>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</si>
  <si>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</si>
  <si>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</si>
  <si>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</si>
  <si>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</si>
  <si>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</si>
  <si>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</si>
  <si>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</si>
  <si>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</si>
  <si>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</si>
  <si>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</si>
  <si>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</si>
  <si>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</si>
  <si>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</si>
  <si>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</si>
  <si>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</si>
  <si>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</si>
  <si>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</si>
  <si>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</si>
  <si>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</si>
  <si>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</si>
  <si>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</si>
  <si>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</si>
  <si>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</si>
  <si>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</si>
  <si>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</si>
  <si>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</si>
  <si>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</si>
  <si>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</si>
  <si>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</si>
  <si>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</si>
  <si>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</si>
  <si>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</si>
  <si>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</si>
  <si>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</si>
  <si>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</si>
  <si>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</si>
  <si>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</si>
  <si>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</si>
  <si>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</si>
  <si>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</si>
  <si>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</si>
  <si>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</si>
  <si>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</si>
  <si>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</si>
  <si>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</si>
  <si>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</si>
  <si>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</si>
  <si>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</si>
  <si>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</si>
  <si>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</si>
  <si>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</si>
  <si>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</si>
  <si>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</si>
  <si>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</si>
  <si>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</si>
  <si>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</si>
  <si>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</si>
  <si>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</si>
  <si>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</si>
  <si>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</si>
  <si>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</si>
  <si>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</si>
  <si>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</si>
  <si>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</si>
  <si>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</si>
  <si>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</si>
  <si>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</si>
  <si>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</si>
  <si>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</si>
  <si>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</si>
  <si>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</si>
  <si>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</si>
  <si>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</si>
  <si>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</si>
  <si>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</si>
  <si>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</si>
  <si>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</si>
  <si>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</si>
  <si>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</si>
  <si>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</si>
  <si>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</si>
  <si>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</si>
  <si>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</si>
  <si>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</si>
  <si>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</si>
  <si>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</si>
  <si>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</si>
  <si>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</si>
  <si>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</si>
  <si>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</si>
  <si>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</si>
  <si>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</si>
  <si>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</si>
  <si>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</si>
  <si>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</si>
  <si>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</si>
  <si>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</si>
  <si>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</si>
  <si>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</si>
  <si>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</si>
  <si>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</si>
  <si>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</si>
  <si>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</si>
  <si>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</si>
  <si>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</si>
  <si>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</si>
  <si>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</si>
  <si>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</si>
  <si>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</si>
  <si>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</si>
  <si>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</si>
  <si>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</si>
  <si>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</si>
  <si>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</si>
  <si>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</si>
  <si>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</si>
  <si>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</si>
  <si>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</si>
  <si>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</si>
  <si>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</si>
  <si>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</si>
  <si>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</si>
  <si>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</si>
  <si>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</si>
  <si>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</si>
  <si>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</si>
  <si>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</si>
  <si>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</si>
  <si>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</si>
  <si>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</si>
  <si>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</si>
  <si>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</si>
  <si>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</si>
  <si>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</si>
  <si>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</si>
  <si>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</si>
  <si>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</si>
  <si>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</si>
  <si>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</si>
  <si>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</si>
  <si>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</si>
  <si>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</si>
  <si>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</si>
  <si>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</si>
  <si>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</si>
  <si>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</si>
  <si>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</si>
  <si>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</si>
  <si>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</si>
  <si>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</si>
  <si>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</si>
  <si>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</si>
  <si>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</si>
  <si>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</si>
  <si>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</si>
  <si>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</si>
  <si>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</si>
  <si>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</si>
  <si>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</si>
  <si>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</si>
  <si>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</si>
  <si>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</si>
  <si>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</si>
  <si>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</si>
  <si>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</si>
  <si>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</si>
  <si>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</si>
  <si>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</si>
  <si>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</si>
  <si>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</si>
  <si>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</si>
  <si>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</si>
  <si>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</si>
  <si>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</si>
  <si>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</si>
  <si>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</si>
  <si>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</si>
  <si>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</si>
  <si>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</si>
  <si>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</si>
  <si>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</si>
  <si>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</si>
  <si>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</si>
  <si>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</si>
  <si>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</si>
  <si>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</si>
  <si>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</si>
  <si>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</si>
  <si>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</si>
  <si>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</si>
  <si>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</si>
  <si>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</si>
  <si>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</si>
  <si>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</si>
  <si>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</si>
  <si>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</si>
  <si>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</si>
  <si>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</si>
  <si>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</si>
  <si>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</si>
  <si>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</si>
  <si>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</si>
  <si>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</si>
  <si>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</si>
  <si>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</si>
  <si>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</si>
  <si>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</si>
  <si>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</si>
  <si>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</si>
  <si>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</si>
  <si>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</si>
  <si>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</si>
  <si>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</si>
  <si>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</si>
  <si>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</si>
  <si>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</si>
  <si>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</si>
  <si>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</si>
  <si>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</si>
  <si>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</si>
  <si>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</si>
  <si>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</si>
  <si>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</si>
  <si>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</si>
  <si>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</si>
  <si>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</si>
  <si>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</si>
  <si>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</si>
  <si>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</si>
  <si>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</si>
  <si>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</si>
  <si>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</si>
  <si>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</si>
  <si>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</si>
  <si>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</si>
  <si>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</si>
  <si>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</si>
  <si>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</si>
  <si>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</si>
  <si>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</si>
  <si>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</si>
  <si>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</si>
  <si>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</si>
  <si>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</si>
  <si>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</si>
  <si>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</si>
  <si>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</si>
  <si>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</si>
  <si>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</si>
  <si>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</si>
  <si>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</si>
  <si>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</si>
  <si>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</si>
  <si>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</si>
  <si>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</si>
  <si>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</si>
  <si>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</si>
  <si>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</si>
  <si>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</si>
  <si>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</si>
  <si>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</si>
  <si>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</si>
  <si>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</si>
  <si>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</si>
  <si>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</si>
  <si>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</si>
  <si>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</si>
  <si>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</si>
  <si>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</si>
  <si>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</si>
  <si>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</si>
  <si>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</si>
  <si>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</si>
  <si>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</si>
  <si>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</si>
  <si>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</si>
  <si>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</si>
  <si>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</si>
  <si>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</si>
  <si>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</si>
  <si>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</si>
  <si>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</si>
  <si>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</si>
  <si>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</si>
  <si>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</si>
  <si>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</si>
  <si>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</si>
  <si>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</si>
  <si>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</si>
  <si>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</si>
  <si>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</si>
  <si>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</si>
  <si>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</si>
  <si>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</si>
  <si>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</si>
  <si>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</si>
  <si>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</si>
  <si>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</si>
  <si>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</si>
  <si>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</si>
  <si>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</si>
  <si>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</si>
  <si>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</si>
  <si>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</si>
  <si>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</si>
  <si>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</si>
  <si>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</si>
  <si>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</si>
  <si>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</si>
  <si>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</si>
  <si>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</si>
  <si>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</si>
  <si>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</si>
  <si>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</si>
  <si>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</si>
  <si>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</si>
  <si>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</si>
  <si>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</si>
  <si>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</si>
  <si>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</si>
  <si>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</si>
  <si>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</si>
  <si>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</si>
  <si>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</si>
  <si>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</si>
  <si>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</si>
  <si>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</si>
  <si>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</si>
  <si>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</si>
  <si>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</si>
  <si>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</si>
  <si>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</si>
  <si>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</si>
  <si>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</si>
  <si>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</si>
  <si>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</si>
  <si>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</si>
  <si>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</si>
  <si>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</si>
  <si>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</si>
  <si>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</si>
  <si>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</si>
  <si>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</si>
  <si>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</si>
  <si>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</si>
  <si>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</si>
  <si>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</si>
  <si>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</si>
  <si>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</si>
  <si>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</si>
  <si>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</si>
  <si>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</si>
  <si>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</si>
  <si>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</si>
  <si>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</si>
  <si>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</si>
  <si>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</si>
  <si>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</si>
  <si>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</si>
  <si>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</si>
  <si>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</si>
  <si>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</si>
  <si>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</si>
  <si>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</si>
  <si>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</si>
  <si>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</si>
  <si>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</si>
  <si>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</si>
  <si>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</si>
  <si>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</si>
  <si>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</si>
  <si>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</si>
  <si>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</si>
  <si>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</si>
  <si>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</si>
  <si>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</si>
  <si>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</si>
  <si>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</si>
  <si>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</si>
  <si>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</si>
  <si>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</si>
  <si>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</si>
  <si>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</si>
  <si>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</si>
  <si>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</si>
  <si>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</si>
  <si>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</si>
  <si>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</si>
  <si>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</si>
  <si>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</si>
  <si>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</si>
  <si>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</si>
  <si>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</si>
  <si>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</si>
  <si>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</si>
  <si>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</si>
  <si>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</si>
  <si>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</si>
  <si>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</si>
  <si>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</si>
  <si>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</si>
  <si>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</si>
  <si>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</si>
  <si>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</si>
  <si>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</si>
  <si>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</si>
  <si>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</si>
  <si>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</si>
  <si>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</si>
  <si>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</si>
  <si>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</si>
  <si>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</si>
  <si>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</si>
  <si>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</si>
  <si>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</si>
  <si>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</si>
  <si>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</si>
  <si>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</si>
  <si>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</si>
  <si>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</si>
  <si>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</si>
  <si>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</si>
  <si>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</si>
  <si>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</si>
  <si>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</si>
  <si>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</si>
  <si>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</si>
  <si>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</si>
  <si>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</si>
  <si>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</si>
  <si>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</si>
  <si>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</si>
  <si>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</si>
  <si>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</si>
  <si>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</si>
  <si>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</si>
  <si>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</si>
  <si>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</si>
  <si>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</si>
  <si>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</si>
  <si>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</si>
  <si>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</si>
  <si>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</si>
  <si>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</si>
  <si>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</si>
  <si>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</si>
  <si>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</si>
  <si>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</si>
  <si>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</si>
  <si>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</si>
  <si>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</si>
  <si>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</si>
  <si>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</si>
  <si>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</si>
  <si>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</si>
  <si>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</si>
  <si>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</si>
  <si>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</si>
  <si>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</si>
  <si>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</si>
  <si>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</si>
  <si>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</si>
  <si>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</si>
  <si>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</si>
  <si>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</si>
  <si>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</si>
  <si>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</si>
  <si>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</si>
  <si>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</si>
  <si>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</si>
  <si>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</si>
  <si>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</si>
  <si>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</si>
  <si>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</si>
  <si>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</si>
  <si>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</si>
  <si>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</si>
  <si>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</si>
  <si>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</si>
  <si>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</si>
  <si>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</si>
  <si>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</si>
  <si>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</si>
  <si>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</si>
  <si>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</si>
  <si>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</si>
  <si>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</si>
  <si>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</si>
  <si>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</si>
  <si>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</si>
  <si>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</si>
  <si>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</si>
  <si>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</si>
  <si>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</si>
  <si>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</si>
  <si>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</si>
  <si>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</si>
  <si>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</si>
  <si>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</si>
  <si>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</si>
  <si>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</si>
  <si>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</si>
  <si>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</si>
  <si>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</si>
  <si>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</si>
  <si>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</si>
  <si>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</si>
  <si>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</si>
  <si>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</si>
  <si>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</si>
  <si>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</si>
  <si>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</si>
  <si>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</si>
  <si>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</si>
  <si>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</si>
  <si>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</si>
  <si>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</si>
  <si>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</si>
  <si>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</si>
  <si>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</si>
  <si>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</si>
  <si>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</si>
  <si>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</si>
  <si>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</si>
  <si>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</si>
  <si>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</si>
  <si>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</si>
  <si>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</si>
  <si>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</si>
  <si>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</si>
  <si>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</si>
  <si>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</si>
  <si>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</si>
  <si>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</si>
  <si>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</si>
  <si>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</si>
  <si>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</si>
  <si>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</si>
  <si>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</si>
  <si>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</si>
  <si>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</si>
  <si>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</si>
  <si>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</si>
  <si>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</si>
  <si>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</si>
  <si>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</si>
  <si>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</si>
  <si>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</si>
  <si>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</si>
  <si>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</si>
  <si>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</si>
  <si>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</si>
  <si>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</si>
  <si>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</si>
  <si>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</si>
  <si>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</si>
  <si>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</si>
  <si>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</si>
  <si>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</si>
  <si>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</si>
  <si>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</si>
  <si>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</si>
  <si>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</si>
  <si>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</si>
  <si>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</si>
  <si>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</si>
  <si>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</si>
  <si>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</si>
  <si>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</si>
  <si>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</si>
  <si>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</si>
  <si>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</si>
  <si>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</si>
  <si>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</si>
  <si>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</si>
  <si>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</si>
  <si>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</si>
  <si>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</si>
  <si>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</si>
  <si>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</si>
  <si>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</si>
  <si>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</si>
  <si>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</si>
  <si>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</si>
  <si>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</si>
  <si>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</si>
  <si>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</si>
  <si>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</si>
  <si>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</si>
  <si>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</si>
  <si>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</si>
  <si>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</si>
  <si>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</si>
  <si>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</si>
  <si>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</si>
  <si>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</si>
  <si>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</si>
  <si>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</si>
  <si>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</si>
  <si>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</si>
  <si>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</si>
  <si>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</si>
  <si>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</si>
  <si>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</si>
  <si>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</si>
  <si>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</si>
  <si>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</si>
  <si>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</si>
  <si>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</si>
  <si>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</si>
  <si>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</si>
  <si>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</si>
  <si>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</si>
  <si>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</si>
  <si>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</si>
  <si>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</si>
  <si>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</si>
  <si>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</si>
  <si>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</si>
  <si>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</si>
  <si>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</si>
  <si>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</si>
  <si>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</si>
  <si>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</si>
  <si>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</si>
  <si>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</si>
  <si>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</si>
  <si>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</si>
  <si>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</si>
  <si>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</si>
  <si>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</si>
  <si>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</si>
  <si>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</si>
  <si>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</si>
  <si>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</si>
  <si>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</si>
  <si>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</si>
  <si>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</si>
  <si>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</si>
  <si>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</si>
  <si>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</si>
  <si>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</si>
  <si>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</si>
  <si>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</si>
  <si>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</si>
  <si>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</si>
  <si>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</si>
  <si>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</si>
  <si>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</si>
  <si>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</si>
  <si>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</si>
  <si>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</si>
  <si>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</si>
  <si>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</si>
  <si>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</si>
  <si>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</si>
  <si>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</si>
  <si>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</si>
  <si>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</si>
  <si>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</si>
  <si>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</si>
  <si>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</si>
  <si>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</si>
  <si>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</si>
  <si>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</si>
  <si>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</si>
  <si>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</si>
  <si>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</si>
  <si>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</si>
  <si>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</si>
  <si>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</si>
  <si>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</si>
  <si>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</si>
  <si>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</si>
  <si>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</si>
  <si>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</si>
  <si>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</si>
  <si>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</si>
  <si>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</si>
  <si>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</si>
  <si>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</si>
  <si>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</si>
  <si>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</si>
  <si>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</si>
  <si>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</si>
  <si>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</si>
  <si>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</si>
  <si>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</si>
  <si>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</si>
  <si>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</si>
  <si>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</si>
  <si>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</si>
  <si>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</si>
  <si>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</si>
  <si>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</si>
  <si>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</si>
  <si>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</si>
  <si>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</si>
  <si>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</si>
  <si>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</si>
  <si>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</si>
  <si>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</si>
  <si>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</si>
  <si>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</si>
  <si>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</si>
  <si>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</si>
  <si>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</si>
  <si>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</si>
  <si>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</si>
  <si>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</si>
  <si>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</si>
  <si>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</si>
  <si>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</si>
  <si>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</si>
  <si>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</si>
  <si>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</si>
  <si>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</si>
  <si>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</si>
  <si>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</si>
  <si>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</si>
  <si>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</si>
  <si>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</si>
  <si>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</si>
  <si>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</si>
  <si>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</si>
  <si>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</si>
  <si>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</si>
  <si>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</si>
  <si>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</si>
  <si>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</si>
  <si>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</si>
  <si>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</si>
  <si>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</si>
  <si>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</si>
  <si>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</si>
  <si>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</si>
  <si>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</si>
  <si>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</si>
  <si>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</si>
  <si>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</si>
  <si>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</si>
  <si>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</si>
  <si>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</si>
  <si>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</si>
  <si>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</si>
  <si>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</si>
  <si>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</si>
  <si>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</si>
  <si>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</si>
  <si>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</si>
  <si>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</si>
  <si>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</si>
  <si>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</si>
  <si>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</si>
  <si>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</si>
  <si>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</si>
  <si>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</si>
  <si>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</si>
  <si>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</si>
  <si>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</si>
  <si>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</si>
  <si>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</si>
  <si>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</si>
  <si>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</si>
  <si>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</si>
  <si>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</si>
  <si>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</si>
  <si>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</si>
  <si>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</si>
  <si>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</si>
  <si>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</si>
  <si>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</si>
  <si>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</si>
  <si>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</si>
  <si>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</si>
  <si>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</si>
  <si>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</si>
  <si>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</si>
  <si>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</si>
  <si>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</si>
  <si>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</si>
  <si>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</si>
  <si>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</si>
  <si>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</si>
  <si>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</si>
  <si>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</si>
  <si>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</si>
  <si>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</si>
  <si>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</si>
  <si>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</si>
  <si>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</si>
  <si>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</si>
  <si>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</si>
  <si>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</si>
  <si>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</si>
  <si>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</si>
  <si>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</si>
  <si>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</si>
  <si>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</si>
  <si>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</si>
  <si>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</si>
  <si>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</si>
  <si>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</si>
  <si>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</si>
  <si>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</si>
  <si>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</si>
  <si>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</si>
  <si>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</si>
  <si>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</si>
  <si>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</si>
  <si>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</si>
  <si>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</si>
  <si>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</si>
  <si>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</si>
  <si>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</si>
  <si>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</si>
  <si>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</si>
  <si>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</si>
  <si>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</si>
  <si>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</si>
  <si>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</si>
  <si>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</si>
  <si>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</si>
  <si>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</si>
  <si>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</si>
  <si>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</si>
  <si>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</si>
  <si>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</si>
  <si>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</si>
  <si>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</si>
  <si>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</si>
  <si>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</si>
  <si>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</si>
  <si>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</si>
  <si>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</si>
  <si>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</si>
  <si>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</si>
  <si>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</si>
  <si>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</si>
  <si>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</si>
  <si>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</si>
  <si>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</si>
  <si>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</si>
  <si>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</si>
  <si>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</si>
  <si>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</si>
  <si>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</si>
  <si>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</si>
  <si>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</si>
  <si>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</si>
  <si>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</si>
  <si>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</si>
  <si>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</si>
  <si>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</si>
  <si>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</si>
  <si>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</si>
  <si>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</si>
  <si>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</si>
  <si>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</si>
  <si>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</si>
  <si>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</si>
  <si>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</si>
  <si>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</si>
  <si>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</si>
  <si>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</si>
  <si>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</si>
  <si>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</si>
  <si>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</si>
  <si>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</si>
  <si>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</si>
  <si>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</si>
  <si>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</si>
  <si>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</si>
  <si>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</si>
  <si>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</si>
  <si>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</si>
  <si>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</si>
  <si>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</si>
  <si>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</si>
  <si>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</si>
  <si>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</si>
  <si>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</si>
  <si>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</si>
  <si>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</si>
  <si>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</si>
  <si>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</si>
  <si>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</si>
  <si>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</si>
  <si>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</si>
  <si>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</si>
  <si>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</si>
  <si>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</si>
  <si>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</si>
  <si>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</si>
  <si>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</si>
  <si>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</si>
  <si>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</si>
  <si>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</si>
  <si>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</si>
  <si>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</si>
  <si>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</si>
  <si>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</si>
  <si>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</si>
  <si>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</si>
  <si>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</si>
  <si>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</si>
  <si>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</si>
  <si>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</si>
  <si>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</si>
  <si>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</si>
  <si>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</si>
  <si>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</si>
  <si>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</si>
  <si>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</si>
  <si>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</si>
  <si>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</si>
  <si>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</si>
  <si>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</si>
  <si>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</si>
  <si>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</si>
  <si>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</si>
  <si>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</si>
  <si>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</si>
  <si>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</si>
  <si>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</si>
  <si>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</si>
  <si>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</si>
  <si>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</si>
  <si>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</si>
  <si>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</si>
  <si>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</si>
  <si>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</si>
  <si>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</si>
  <si>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</si>
  <si>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</si>
  <si>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</si>
  <si>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</si>
  <si>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</si>
  <si>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</si>
  <si>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</si>
  <si>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</si>
  <si>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</si>
  <si>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</si>
  <si>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</si>
  <si>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</si>
  <si>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</si>
  <si>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</si>
  <si>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</si>
  <si>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</si>
  <si>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</si>
  <si>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</si>
  <si>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</si>
  <si>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</si>
  <si>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</si>
  <si>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</si>
  <si>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</si>
  <si>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</si>
  <si>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</si>
  <si>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</si>
  <si>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</si>
  <si>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</si>
  <si>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</si>
  <si>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</si>
  <si>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</si>
  <si>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</si>
  <si>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</si>
  <si>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</si>
  <si>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</si>
  <si>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</si>
  <si>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</si>
  <si>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</si>
  <si>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</si>
  <si>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</si>
  <si>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</si>
  <si>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</si>
  <si>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</si>
  <si>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</si>
  <si>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</si>
  <si>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</si>
  <si>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</si>
  <si>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</si>
  <si>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</si>
  <si>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</si>
  <si>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</si>
  <si>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</si>
  <si>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</si>
  <si>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</si>
  <si>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</si>
  <si>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</si>
  <si>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</si>
  <si>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</si>
  <si>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</si>
  <si>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</si>
  <si>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</si>
  <si>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</si>
  <si>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</si>
  <si>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</si>
  <si>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</si>
  <si>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</si>
  <si>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</si>
  <si>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</si>
  <si>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</si>
  <si>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</si>
  <si>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</si>
  <si>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</si>
  <si>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</si>
  <si>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</si>
  <si>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</si>
  <si>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</si>
  <si>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</si>
  <si>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</si>
  <si>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</si>
  <si>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</si>
  <si>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</si>
  <si>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</si>
  <si>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</si>
  <si>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</si>
  <si>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</si>
  <si>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</si>
  <si>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</si>
  <si>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</si>
  <si>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</si>
  <si>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</si>
  <si>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</si>
  <si>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</si>
  <si>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</si>
  <si>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</si>
  <si>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</si>
  <si>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</si>
  <si>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</si>
  <si>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</si>
  <si>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</si>
  <si>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</si>
  <si>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</si>
  <si>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</si>
  <si>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</si>
  <si>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</si>
  <si>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</si>
  <si>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</si>
  <si>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</si>
  <si>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</si>
  <si>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</si>
  <si>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</si>
  <si>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</si>
  <si>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</si>
  <si>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</si>
  <si>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</si>
  <si>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</si>
  <si>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</si>
  <si>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</si>
  <si>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</si>
  <si>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</si>
  <si>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</si>
  <si>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</si>
  <si>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</si>
  <si>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</si>
  <si>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</si>
  <si>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</si>
  <si>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</si>
  <si>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</si>
  <si>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</si>
  <si>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</si>
  <si>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</si>
  <si>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</si>
  <si>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</si>
  <si>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</si>
  <si>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</si>
  <si>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</si>
  <si>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</si>
  <si>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</si>
  <si>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</si>
  <si>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</si>
  <si>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</si>
  <si>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</si>
  <si>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</si>
  <si>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</si>
  <si>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</si>
  <si>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</si>
  <si>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</si>
  <si>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</si>
  <si>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</si>
  <si>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</si>
  <si>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</si>
  <si>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</si>
  <si>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</si>
  <si>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</si>
  <si>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</si>
  <si>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</si>
  <si>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</si>
  <si>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</si>
  <si>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</si>
  <si>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</si>
  <si>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</si>
  <si>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</si>
  <si>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</si>
  <si>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</si>
  <si>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</si>
  <si>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</si>
  <si>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</si>
  <si>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</si>
  <si>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</si>
  <si>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</si>
  <si>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</si>
  <si>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</si>
  <si>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</si>
  <si>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</si>
  <si>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</si>
  <si>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</si>
  <si>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</si>
  <si>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</si>
  <si>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</si>
  <si>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</si>
  <si>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</si>
  <si>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</si>
  <si>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</si>
  <si>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</si>
  <si>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</si>
  <si>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</si>
  <si>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</si>
  <si>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</si>
  <si>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</si>
  <si>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</si>
  <si>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</si>
  <si>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</si>
  <si>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</si>
  <si>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</si>
  <si>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</si>
  <si>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</si>
  <si>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</si>
  <si>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</si>
  <si>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</si>
  <si>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</si>
  <si>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</si>
  <si>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</si>
  <si>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</si>
  <si>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</si>
  <si>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</si>
  <si>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</si>
  <si>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</si>
  <si>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</si>
  <si>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</si>
  <si>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</si>
  <si>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</si>
  <si>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</si>
  <si>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</si>
  <si>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</si>
  <si>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</si>
  <si>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</si>
  <si>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</si>
  <si>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</si>
  <si>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</si>
  <si>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</si>
  <si>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</si>
  <si>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</si>
  <si>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</si>
  <si>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</si>
  <si>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</si>
  <si>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</si>
  <si>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</si>
  <si>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</si>
  <si>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</si>
  <si>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</si>
  <si>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</si>
  <si>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</si>
  <si>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</si>
  <si>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</si>
  <si>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</si>
  <si>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</si>
  <si>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</si>
  <si>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</si>
  <si>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</si>
  <si>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</si>
  <si>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</si>
  <si>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</si>
  <si>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</si>
  <si>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</si>
  <si>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</si>
  <si>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</si>
  <si>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</si>
  <si>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</si>
  <si>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</si>
  <si>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</si>
  <si>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</si>
  <si>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</si>
  <si>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</si>
  <si>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</si>
  <si>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</si>
  <si>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</si>
  <si>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</si>
  <si>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</si>
  <si>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</si>
  <si>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</si>
  <si>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</si>
  <si>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</si>
  <si>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</si>
  <si>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</si>
  <si>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</si>
  <si>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</si>
  <si>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</si>
  <si>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</si>
  <si>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</si>
  <si>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</si>
  <si>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</si>
  <si>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</si>
  <si>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</si>
  <si>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</si>
  <si>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</si>
  <si>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</si>
  <si>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</si>
  <si>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</si>
  <si>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</si>
  <si>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</si>
  <si>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</si>
  <si>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</si>
  <si>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</si>
  <si>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</si>
  <si>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</si>
  <si>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</si>
  <si>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</si>
  <si>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</si>
  <si>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</si>
  <si>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</si>
  <si>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</si>
  <si>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</si>
  <si>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</si>
  <si>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</si>
  <si>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</si>
  <si>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</si>
  <si>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</si>
  <si>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</si>
  <si>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</si>
  <si>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</si>
  <si>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</si>
  <si>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</si>
  <si>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</si>
  <si>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</si>
  <si>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</si>
  <si>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</si>
  <si>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</si>
  <si>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</si>
  <si>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</si>
  <si>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</si>
  <si>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</si>
  <si>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</si>
  <si>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</si>
  <si>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</si>
  <si>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</si>
  <si>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</si>
  <si>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</si>
  <si>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</si>
  <si>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</si>
  <si>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</si>
  <si>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</si>
  <si>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</si>
  <si>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</si>
  <si>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</si>
  <si>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</si>
  <si>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</si>
  <si>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</si>
  <si>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</si>
  <si>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</si>
  <si>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</si>
  <si>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</si>
  <si>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</si>
  <si>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</si>
  <si>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</si>
  <si>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</si>
  <si>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</si>
  <si>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</si>
  <si>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</si>
  <si>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</si>
  <si>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</si>
  <si>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</si>
  <si>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</si>
  <si>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</si>
  <si>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</si>
  <si>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</si>
  <si>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</si>
  <si>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</si>
  <si>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</si>
  <si>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</si>
  <si>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</si>
  <si>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</si>
  <si>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</si>
  <si>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</si>
  <si>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</si>
  <si>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</si>
  <si>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</si>
  <si>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</si>
  <si>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</si>
  <si>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</si>
  <si>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</si>
  <si>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</si>
  <si>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</si>
  <si>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</si>
  <si>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</si>
  <si>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</si>
  <si>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</si>
  <si>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</si>
  <si>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</si>
  <si>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</si>
  <si>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</si>
  <si>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</si>
  <si>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</si>
  <si>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</si>
  <si>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</si>
  <si>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</si>
  <si>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</si>
  <si>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</si>
  <si>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</si>
  <si>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</si>
  <si>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</si>
  <si>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</si>
  <si>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</si>
  <si>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</si>
  <si>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</si>
  <si>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</si>
  <si>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</si>
  <si>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</si>
  <si>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</si>
  <si>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</si>
  <si>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</si>
  <si>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</si>
  <si>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</si>
  <si>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</si>
  <si>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</si>
  <si>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</si>
  <si>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</si>
  <si>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</si>
  <si>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</si>
  <si>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</si>
  <si>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</si>
  <si>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</si>
  <si>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</si>
  <si>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</si>
  <si>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</si>
  <si>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</si>
  <si>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</si>
  <si>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</si>
  <si>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</si>
  <si>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</si>
  <si>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</si>
  <si>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</si>
  <si>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</si>
  <si>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</si>
  <si>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</si>
  <si>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</si>
  <si>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</si>
  <si>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</si>
  <si>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</si>
  <si>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</si>
  <si>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</si>
  <si>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</si>
  <si>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</si>
  <si>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</si>
  <si>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</si>
  <si>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</si>
  <si>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</si>
  <si>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</si>
  <si>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</si>
  <si>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</si>
  <si>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</si>
  <si>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</si>
  <si>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</si>
  <si>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</si>
  <si>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</si>
  <si>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</si>
  <si>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</si>
  <si>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</si>
  <si>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</si>
  <si>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</si>
  <si>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</si>
  <si>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</si>
  <si>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</si>
  <si>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</si>
  <si>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</si>
  <si>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</si>
  <si>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</si>
  <si>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</si>
  <si>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</si>
  <si>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</si>
  <si>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</si>
  <si>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</si>
  <si>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</si>
  <si>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</si>
  <si>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</si>
  <si>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</si>
  <si>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</si>
  <si>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</si>
  <si>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</si>
  <si>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</si>
  <si>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</si>
  <si>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</si>
  <si>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</si>
  <si>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</si>
  <si>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</si>
  <si>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</si>
  <si>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</si>
  <si>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</si>
  <si>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</si>
  <si>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</si>
  <si>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</si>
  <si>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</si>
  <si>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</si>
  <si>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</si>
  <si>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</si>
  <si>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</si>
  <si>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</si>
  <si>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</si>
  <si>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</si>
  <si>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</si>
  <si>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</si>
  <si>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</si>
  <si>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</si>
  <si>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</si>
  <si>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</si>
  <si>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</si>
  <si>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</si>
  <si>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</si>
  <si>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</si>
  <si>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</si>
  <si>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</si>
  <si>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</si>
  <si>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</si>
  <si>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</si>
  <si>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</si>
  <si>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</si>
  <si>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</si>
  <si>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</si>
  <si>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</si>
  <si>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</si>
  <si>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</si>
  <si>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</si>
  <si>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</si>
  <si>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</si>
  <si>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</si>
  <si>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</si>
  <si>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</si>
  <si>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</si>
  <si>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</si>
  <si>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</si>
  <si>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</si>
  <si>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</si>
  <si>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</si>
  <si>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</si>
  <si>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</si>
  <si>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</si>
  <si>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</si>
  <si>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</si>
  <si>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</si>
  <si>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</si>
  <si>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</si>
  <si>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</si>
  <si>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</si>
  <si>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</si>
  <si>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</si>
  <si>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</si>
  <si>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</si>
  <si>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</si>
  <si>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</si>
  <si>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</si>
  <si>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</si>
  <si>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</si>
  <si>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</si>
  <si>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</si>
  <si>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</si>
  <si>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</si>
  <si>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</si>
  <si>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</si>
  <si>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</si>
  <si>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</si>
  <si>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</si>
  <si>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</si>
  <si>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</si>
  <si>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</si>
  <si>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</si>
  <si>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</si>
  <si>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</si>
  <si>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</si>
  <si>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</si>
  <si>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</si>
  <si>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</si>
  <si>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</si>
  <si>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</si>
  <si>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</si>
  <si>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</si>
  <si>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</si>
  <si>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</si>
  <si>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</si>
  <si>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</si>
  <si>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</si>
  <si>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</si>
  <si>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</si>
  <si>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</si>
  <si>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</si>
  <si>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</si>
  <si>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</si>
  <si>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</si>
  <si>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</si>
  <si>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</si>
  <si>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</si>
  <si>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</si>
  <si>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</si>
  <si>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</si>
  <si>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</si>
  <si>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</si>
  <si>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</si>
  <si>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</si>
  <si>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</si>
  <si>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</si>
  <si>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</si>
  <si>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</si>
  <si>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</si>
  <si>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</si>
  <si>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</si>
  <si>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</si>
  <si>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</si>
  <si>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</si>
  <si>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</si>
  <si>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</si>
  <si>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</si>
  <si>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</si>
  <si>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</si>
  <si>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</si>
  <si>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</si>
  <si>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</si>
  <si>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</si>
  <si>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</si>
  <si>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</si>
  <si>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</si>
  <si>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</si>
  <si>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</si>
  <si>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</si>
  <si>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</si>
  <si>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</si>
  <si>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</si>
  <si>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</si>
  <si>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</si>
  <si>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</si>
  <si>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</si>
  <si>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</si>
  <si>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</si>
  <si>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</si>
  <si>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</si>
  <si>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</si>
  <si>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</si>
  <si>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</si>
  <si>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</si>
  <si>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</si>
  <si>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</si>
  <si>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</si>
  <si>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</si>
  <si>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</si>
  <si>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</si>
  <si>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</si>
  <si>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</si>
  <si>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</si>
  <si>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</si>
  <si>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</si>
  <si>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</si>
  <si>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</si>
  <si>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</si>
  <si>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</si>
  <si>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</si>
  <si>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</si>
  <si>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</si>
  <si>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</si>
  <si>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</si>
  <si>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</si>
  <si>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</si>
  <si>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</si>
  <si>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</si>
  <si>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</si>
  <si>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</si>
  <si>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</si>
  <si>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</si>
  <si>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</si>
  <si>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</si>
  <si>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</si>
  <si>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</si>
  <si>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</si>
  <si>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</si>
  <si>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</si>
  <si>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</si>
  <si>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</si>
  <si>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</si>
  <si>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</si>
  <si>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</si>
  <si>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</si>
  <si>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</si>
  <si>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</si>
  <si>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</si>
  <si>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</si>
  <si>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</si>
  <si>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</si>
  <si>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</si>
  <si>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</si>
  <si>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</si>
  <si>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</si>
  <si>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</si>
  <si>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</si>
  <si>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</si>
  <si>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</si>
  <si>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</si>
  <si>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</si>
  <si>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</si>
  <si>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</si>
  <si>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</si>
  <si>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</si>
  <si>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</si>
  <si>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</si>
  <si>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</si>
  <si>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</si>
  <si>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</si>
  <si>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</si>
  <si>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</si>
  <si>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</si>
  <si>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</si>
  <si>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</si>
  <si>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</si>
  <si>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</si>
  <si>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</si>
  <si>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</si>
  <si>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</si>
  <si>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</si>
  <si>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</si>
  <si>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</si>
  <si>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</si>
  <si>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</si>
  <si>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</si>
  <si>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</si>
  <si>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</si>
  <si>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</si>
  <si>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</si>
  <si>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</si>
  <si>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</si>
  <si>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</si>
  <si>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</si>
  <si>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</si>
  <si>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</si>
  <si>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</si>
  <si>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</si>
  <si>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</si>
  <si>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</si>
  <si>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</si>
  <si>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</si>
  <si>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</si>
  <si>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</si>
  <si>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</si>
  <si>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</si>
  <si>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</si>
  <si>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</si>
  <si>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</si>
  <si>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</si>
  <si>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</si>
  <si>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</si>
  <si>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</si>
  <si>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</si>
  <si>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</si>
  <si>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</si>
  <si>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</si>
  <si>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</si>
  <si>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</si>
  <si>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</si>
  <si>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</si>
  <si>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</si>
  <si>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</si>
  <si>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</si>
  <si>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</si>
  <si>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</si>
  <si>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</si>
  <si>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</si>
  <si>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</si>
  <si>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</si>
  <si>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</si>
  <si>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</si>
  <si>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</si>
  <si>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</si>
  <si>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</si>
  <si>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</si>
  <si>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</si>
  <si>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</si>
  <si>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</si>
  <si>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</si>
  <si>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</si>
  <si>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</si>
  <si>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</si>
  <si>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</si>
  <si>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</si>
  <si>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</si>
  <si>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</si>
  <si>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</si>
  <si>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</si>
  <si>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</si>
  <si>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</si>
  <si>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</si>
  <si>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</si>
  <si>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</si>
  <si>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</si>
  <si>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</si>
  <si>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</si>
  <si>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</si>
  <si>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</si>
  <si>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</si>
  <si>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</si>
  <si>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</si>
  <si>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</si>
  <si>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</si>
  <si>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</si>
  <si>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</si>
  <si>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</si>
  <si>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</si>
  <si>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</si>
  <si>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</si>
  <si>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</si>
  <si>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</si>
  <si>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</si>
  <si>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</si>
  <si>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</si>
  <si>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</si>
  <si>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</si>
  <si>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</si>
  <si>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</si>
  <si>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</si>
  <si>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</si>
  <si>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</si>
  <si>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</si>
  <si>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</si>
  <si>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</si>
  <si>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</si>
  <si>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</si>
  <si>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</si>
  <si>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</si>
  <si>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</si>
  <si>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</si>
  <si>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</si>
  <si>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</si>
  <si>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</si>
  <si>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</si>
  <si>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</si>
  <si>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</si>
  <si>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</si>
  <si>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</si>
  <si>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</si>
  <si>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</si>
  <si>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</si>
  <si>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</si>
  <si>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</si>
  <si>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</si>
  <si>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</si>
  <si>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</si>
  <si>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</si>
  <si>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</si>
  <si>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</si>
  <si>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</si>
  <si>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</si>
  <si>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</si>
  <si>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</si>
  <si>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</si>
  <si>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</si>
  <si>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</si>
  <si>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</si>
  <si>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</si>
  <si>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</si>
  <si>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</si>
  <si>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</si>
  <si>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</si>
  <si>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</si>
  <si>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</si>
  <si>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</si>
  <si>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</si>
  <si>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</si>
  <si>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</si>
  <si>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</si>
  <si>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</si>
  <si>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</si>
  <si>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</si>
  <si>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</si>
  <si>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</si>
  <si>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</si>
  <si>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</si>
  <si>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</si>
  <si>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</si>
  <si>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</si>
  <si>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</si>
  <si>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</si>
  <si>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</si>
  <si>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</si>
  <si>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</si>
  <si>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</si>
  <si>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</si>
  <si>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</si>
  <si>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</si>
  <si>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</si>
  <si>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</si>
  <si>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</si>
  <si>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</si>
  <si>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</si>
  <si>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</si>
  <si>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</si>
  <si>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</si>
  <si>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</si>
  <si>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</si>
  <si>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</si>
  <si>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</si>
  <si>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</si>
  <si>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</si>
  <si>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</si>
  <si>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</si>
  <si>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</si>
  <si>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</si>
  <si>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</si>
  <si>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</si>
  <si>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</si>
  <si>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</si>
  <si>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</si>
  <si>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</si>
  <si>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</si>
  <si>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</si>
  <si>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</si>
  <si>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</si>
  <si>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</si>
  <si>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</si>
  <si>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</si>
  <si>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</si>
  <si>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</si>
  <si>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</si>
  <si>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</si>
  <si>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</si>
  <si>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</si>
  <si>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</si>
  <si>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</si>
  <si>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</si>
  <si>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</si>
  <si>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</si>
  <si>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</si>
  <si>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</si>
  <si>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</si>
  <si>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</si>
  <si>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</si>
  <si>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</si>
  <si>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</si>
  <si>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</si>
  <si>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</si>
  <si>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</si>
  <si>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</si>
  <si>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</si>
  <si>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</si>
  <si>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</si>
  <si>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</si>
  <si>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</si>
  <si>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</si>
  <si>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</si>
  <si>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</si>
  <si>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</si>
  <si>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</si>
  <si>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</si>
  <si>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</si>
  <si>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</si>
  <si>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</si>
  <si>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</si>
  <si>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</si>
  <si>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</si>
  <si>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</si>
  <si>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</si>
  <si>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</si>
  <si>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</si>
  <si>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</si>
  <si>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</si>
  <si>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</si>
  <si>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</si>
  <si>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</si>
  <si>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</si>
  <si>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</si>
  <si>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</si>
  <si>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</si>
  <si>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</si>
  <si>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</si>
  <si>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</si>
  <si>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</si>
  <si>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</si>
  <si>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</si>
  <si>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</si>
  <si>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</si>
  <si>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</si>
  <si>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</si>
  <si>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</si>
  <si>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</si>
  <si>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</si>
  <si>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</si>
  <si>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</si>
  <si>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</si>
  <si>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</si>
  <si>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</si>
  <si>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</si>
  <si>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</si>
  <si>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</si>
  <si>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</si>
  <si>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</si>
  <si>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</si>
  <si>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</si>
  <si>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</si>
  <si>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</si>
  <si>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</si>
  <si>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</si>
  <si>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</si>
  <si>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</si>
  <si>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</si>
  <si>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</si>
  <si>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</si>
  <si>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</si>
  <si>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</si>
  <si>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</si>
  <si>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</si>
  <si>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</si>
  <si>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</si>
  <si>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</si>
  <si>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</si>
  <si>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</si>
  <si>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</si>
  <si>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</si>
  <si>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</si>
  <si>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</si>
  <si>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</si>
  <si>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</si>
  <si>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</si>
  <si>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</si>
  <si>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</si>
  <si>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</si>
  <si>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</si>
  <si>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</si>
  <si>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</si>
  <si>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</si>
  <si>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</si>
  <si>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</si>
  <si>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</si>
  <si>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</si>
  <si>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</si>
  <si>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</si>
  <si>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</si>
  <si>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</si>
  <si>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</si>
  <si>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</si>
  <si>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</si>
  <si>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</si>
  <si>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</si>
  <si>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</si>
  <si>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</si>
  <si>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</si>
  <si>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</si>
  <si>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</si>
  <si>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</si>
  <si>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</si>
  <si>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</si>
  <si>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</si>
  <si>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</si>
  <si>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</si>
  <si>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</si>
  <si>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</si>
  <si>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</si>
  <si>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</si>
  <si>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</si>
  <si>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</si>
  <si>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</si>
  <si>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</si>
  <si>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</si>
  <si>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</si>
  <si>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</si>
  <si>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</si>
  <si>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</si>
  <si>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</si>
  <si>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</si>
  <si>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</si>
  <si>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</si>
  <si>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</si>
  <si>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</si>
  <si>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</si>
  <si>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</si>
  <si>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</si>
  <si>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</si>
  <si>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</si>
  <si>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</si>
  <si>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</si>
  <si>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</si>
  <si>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</si>
  <si>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</si>
  <si>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</si>
  <si>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</si>
  <si>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</si>
  <si>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</si>
  <si>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</si>
  <si>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</si>
  <si>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</si>
  <si>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</si>
  <si>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</si>
  <si>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</si>
  <si>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</si>
  <si>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</si>
  <si>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</si>
  <si>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</si>
  <si>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</si>
  <si>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</si>
  <si>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</si>
  <si>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</si>
  <si>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</si>
  <si>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</si>
  <si>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</si>
  <si>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</si>
  <si>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</si>
  <si>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</si>
  <si>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</si>
  <si>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</si>
  <si>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</si>
  <si>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</si>
  <si>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</si>
  <si>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</si>
  <si>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</si>
  <si>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</si>
  <si>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</si>
  <si>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</si>
  <si>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</si>
  <si>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</si>
  <si>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</si>
  <si>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</si>
  <si>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</si>
  <si>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</si>
  <si>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</si>
  <si>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</si>
  <si>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</si>
  <si>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</si>
  <si>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</si>
  <si>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</si>
  <si>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</si>
  <si>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</si>
  <si>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</si>
  <si>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</si>
  <si>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</si>
  <si>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</si>
  <si>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</si>
  <si>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</si>
  <si>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</si>
  <si>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</si>
  <si>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</si>
  <si>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</si>
  <si>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</si>
  <si>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</si>
  <si>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</si>
  <si>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</si>
  <si>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</si>
  <si>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</si>
  <si>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</si>
  <si>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</si>
  <si>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</si>
  <si>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</si>
  <si>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</si>
  <si>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</si>
  <si>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</si>
  <si>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</si>
  <si>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</si>
  <si>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</si>
  <si>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</si>
  <si>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</si>
  <si>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</si>
  <si>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</si>
  <si>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</si>
  <si>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</si>
  <si>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</si>
  <si>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</si>
  <si>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</si>
  <si>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</si>
  <si>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</si>
  <si>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</si>
  <si>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</si>
  <si>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</si>
  <si>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</si>
  <si>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</si>
  <si>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</si>
  <si>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</si>
  <si>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</si>
  <si>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</si>
  <si>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</si>
  <si>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</si>
  <si>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</si>
  <si>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</si>
  <si>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</si>
  <si>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</si>
  <si>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</si>
  <si>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</si>
  <si>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</si>
  <si>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</si>
  <si>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</si>
  <si>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</si>
  <si>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</si>
  <si>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</si>
  <si>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</si>
  <si>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</si>
  <si>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</si>
  <si>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</si>
  <si>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</si>
  <si>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</si>
  <si>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</si>
  <si>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</si>
  <si>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</si>
  <si>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</si>
  <si>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</si>
  <si>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</si>
  <si>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</si>
  <si>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</si>
  <si>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</si>
  <si>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</si>
  <si>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</si>
  <si>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</si>
  <si>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</si>
  <si>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</si>
  <si>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</si>
  <si>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</si>
  <si>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</si>
  <si>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</si>
  <si>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</si>
  <si>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</si>
  <si>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</si>
  <si>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</si>
  <si>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</si>
  <si>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</si>
  <si>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</si>
  <si>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</si>
  <si>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</si>
  <si>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</si>
  <si>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</si>
  <si>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</si>
  <si>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</si>
  <si>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</si>
  <si>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</si>
  <si>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</si>
  <si>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</si>
  <si>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</si>
  <si>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</si>
  <si>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</si>
  <si>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</si>
  <si>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</si>
  <si>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</si>
  <si>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</si>
  <si>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</si>
  <si>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</si>
  <si>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</si>
  <si>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</si>
  <si>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</si>
  <si>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</si>
  <si>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</si>
  <si>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</si>
  <si>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</si>
  <si>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</si>
  <si>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</si>
  <si>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</si>
  <si>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</si>
  <si>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</si>
  <si>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</si>
  <si>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</si>
  <si>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</si>
  <si>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</si>
  <si>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</si>
  <si>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</si>
  <si>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</si>
  <si>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</si>
  <si>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</si>
  <si>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</si>
  <si>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</si>
  <si>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</si>
  <si>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</si>
  <si>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</si>
  <si>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</si>
  <si>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</si>
  <si>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</si>
  <si>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</si>
  <si>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</si>
  <si>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</si>
  <si>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</si>
  <si>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</si>
  <si>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</si>
  <si>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</si>
  <si>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</si>
  <si>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</si>
  <si>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</si>
  <si>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</si>
  <si>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</si>
  <si>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</si>
  <si>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</si>
  <si>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</si>
  <si>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</si>
  <si>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</si>
  <si>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</si>
  <si>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</si>
  <si>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</si>
  <si>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</si>
  <si>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</si>
  <si>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</si>
  <si>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</si>
  <si>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</si>
  <si>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</si>
  <si>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</si>
  <si>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</si>
  <si>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</si>
  <si>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</si>
  <si>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</si>
  <si>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</si>
  <si>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</si>
  <si>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</si>
  <si>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</si>
  <si>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</si>
  <si>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</si>
  <si>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</si>
  <si>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</si>
  <si>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</si>
  <si>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</si>
  <si>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</si>
  <si>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</si>
  <si>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</si>
  <si>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</si>
  <si>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</si>
  <si>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</si>
  <si>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</si>
  <si>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</si>
  <si>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</si>
  <si>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</si>
  <si>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</si>
  <si>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</si>
  <si>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</si>
  <si>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</si>
  <si>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</si>
  <si>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</si>
  <si>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</si>
  <si>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</si>
  <si>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</si>
  <si>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</si>
  <si>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</si>
  <si>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</si>
  <si>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</si>
  <si>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</si>
  <si>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</si>
  <si>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</si>
  <si>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</si>
  <si>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</si>
  <si>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</si>
  <si>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</si>
  <si>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</si>
  <si>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</si>
  <si>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</si>
  <si>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</si>
  <si>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</si>
  <si>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</si>
  <si>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</si>
  <si>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</si>
  <si>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</si>
  <si>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</si>
  <si>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</si>
  <si>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</si>
  <si>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</si>
  <si>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</si>
  <si>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</si>
  <si>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</si>
  <si>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</si>
  <si>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</si>
  <si>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</si>
  <si>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</si>
  <si>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</si>
  <si>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</si>
  <si>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</si>
  <si>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</si>
  <si>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</si>
  <si>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</si>
  <si>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</si>
  <si>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</si>
  <si>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</si>
  <si>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</si>
  <si>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</si>
  <si>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</si>
  <si>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</si>
  <si>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</si>
  <si>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</si>
  <si>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</si>
  <si>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</si>
  <si>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</si>
  <si>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</si>
  <si>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</si>
  <si>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</si>
  <si>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</si>
  <si>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</si>
  <si>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</si>
  <si>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</si>
  <si>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</si>
  <si>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</si>
  <si>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</si>
  <si>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</si>
  <si>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</si>
  <si>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</si>
  <si>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</si>
  <si>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</si>
  <si>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</si>
  <si>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</si>
  <si>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</si>
  <si>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</si>
  <si>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</si>
  <si>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</si>
  <si>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</si>
  <si>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</si>
  <si>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</si>
  <si>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</si>
  <si>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</si>
  <si>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</si>
  <si>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</si>
  <si>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</si>
  <si>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</si>
  <si>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</si>
  <si>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</si>
  <si>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</si>
  <si>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</si>
  <si>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</si>
  <si>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</si>
  <si>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</si>
  <si>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</si>
  <si>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</si>
  <si>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</si>
  <si>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</si>
  <si>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</si>
  <si>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</si>
  <si>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</si>
  <si>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</si>
  <si>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</si>
  <si>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</si>
  <si>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</si>
  <si>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</si>
  <si>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</si>
  <si>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</si>
  <si>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</si>
  <si>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</si>
  <si>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</si>
  <si>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</si>
  <si>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</si>
  <si>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</si>
  <si>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</si>
  <si>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</si>
  <si>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</si>
  <si>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</si>
  <si>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</si>
  <si>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</si>
  <si>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</si>
  <si>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</si>
  <si>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</si>
  <si>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</si>
  <si>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</si>
  <si>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</si>
  <si>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</si>
  <si>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</si>
  <si>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</si>
  <si>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</si>
  <si>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</si>
  <si>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</si>
  <si>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</si>
  <si>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</si>
  <si>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</si>
  <si>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</si>
  <si>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</si>
  <si>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</si>
  <si>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</si>
  <si>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</si>
  <si>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</si>
  <si>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</si>
  <si>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</si>
  <si>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</si>
  <si>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</si>
  <si>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</si>
  <si>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</si>
  <si>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</si>
  <si>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</si>
  <si>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</si>
  <si>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</si>
  <si>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</si>
  <si>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</si>
  <si>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</si>
  <si>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</si>
  <si>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</si>
  <si>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</si>
  <si>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</si>
  <si>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</si>
  <si>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</si>
  <si>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</si>
  <si>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</si>
  <si>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</si>
  <si>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</si>
  <si>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</si>
  <si>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</si>
  <si>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</si>
  <si>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</si>
  <si>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</si>
  <si>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</si>
  <si>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</si>
  <si>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</si>
  <si>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</si>
  <si>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</si>
  <si>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</si>
  <si>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</si>
  <si>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</si>
  <si>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</si>
  <si>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</si>
  <si>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</si>
  <si>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</si>
  <si>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</si>
  <si>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</si>
  <si>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</si>
  <si>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</si>
  <si>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</si>
  <si>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</si>
  <si>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</si>
  <si>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</si>
  <si>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</si>
  <si>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</si>
  <si>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</si>
  <si>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</si>
  <si>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</si>
  <si>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</si>
  <si>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</si>
  <si>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</si>
  <si>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</si>
  <si>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</si>
  <si>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</si>
  <si>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</si>
  <si>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</si>
  <si>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</si>
  <si>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</si>
  <si>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</si>
  <si>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</si>
  <si>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</si>
  <si>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</si>
  <si>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</si>
  <si>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</si>
  <si>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</si>
  <si>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</si>
  <si>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</si>
  <si>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</si>
  <si>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</si>
  <si>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</si>
  <si>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</si>
  <si>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</si>
  <si>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</si>
  <si>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</si>
  <si>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</si>
  <si>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</si>
  <si>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</si>
  <si>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</si>
  <si>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</si>
  <si>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</si>
  <si>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</si>
  <si>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</si>
  <si>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</si>
  <si>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</si>
  <si>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</si>
  <si>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</si>
  <si>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</si>
  <si>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</si>
  <si>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</si>
  <si>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</si>
  <si>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</si>
  <si>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</si>
  <si>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</si>
  <si>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</si>
  <si>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</si>
  <si>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</si>
  <si>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</si>
  <si>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</si>
  <si>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</si>
  <si>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</si>
  <si>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</si>
  <si>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</si>
  <si>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</si>
  <si>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</si>
  <si>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</si>
  <si>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</si>
  <si>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</si>
  <si>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</si>
  <si>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</si>
  <si>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</si>
  <si>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</si>
  <si>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</si>
  <si>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</si>
  <si>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</si>
  <si>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</si>
  <si>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</si>
  <si>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</si>
  <si>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</si>
  <si>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</si>
  <si>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</si>
  <si>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</si>
  <si>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</si>
  <si>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</si>
  <si>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</si>
  <si>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</si>
  <si>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</si>
  <si>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</si>
  <si>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</si>
  <si>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</si>
  <si>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</si>
  <si>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</si>
  <si>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</si>
  <si>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</si>
  <si>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</si>
  <si>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</si>
  <si>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</si>
  <si>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</si>
  <si>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</si>
  <si>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</si>
  <si>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</si>
  <si>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</si>
  <si>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</si>
  <si>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</si>
  <si>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</si>
  <si>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</si>
  <si>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</si>
  <si>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</si>
  <si>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</si>
  <si>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</si>
  <si>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</si>
  <si>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</si>
  <si>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</si>
  <si>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</si>
  <si>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</si>
  <si>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</si>
  <si>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</si>
  <si>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</si>
  <si>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</si>
  <si>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</si>
  <si>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</si>
  <si>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</si>
  <si>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</si>
  <si>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</si>
  <si>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</si>
  <si>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</si>
  <si>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</si>
  <si>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</si>
  <si>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</si>
  <si>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</si>
  <si>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</si>
  <si>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</si>
  <si>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</si>
  <si>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</si>
  <si>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</si>
  <si>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</si>
  <si>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</si>
  <si>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</si>
  <si>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</si>
  <si>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</si>
  <si>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</si>
  <si>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</si>
  <si>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</si>
  <si>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</si>
  <si>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</si>
  <si>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</si>
  <si>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</si>
  <si>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</si>
  <si>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</si>
  <si>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</si>
  <si>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</si>
  <si>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</si>
  <si>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</si>
  <si>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</si>
  <si>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</si>
  <si>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</si>
  <si>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</si>
  <si>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</si>
  <si>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</si>
  <si>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</si>
  <si>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</si>
  <si>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</si>
  <si>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</si>
  <si>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</si>
  <si>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</si>
  <si>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</si>
  <si>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</si>
  <si>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</si>
  <si>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</si>
  <si>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</si>
  <si>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</si>
  <si>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</si>
  <si>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</si>
  <si>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</si>
  <si>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</si>
  <si>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</si>
  <si>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</si>
  <si>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</si>
  <si>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</si>
  <si>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</si>
  <si>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</si>
  <si>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</si>
  <si>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</si>
  <si>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</si>
  <si>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</si>
  <si>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</si>
  <si>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</si>
  <si>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</si>
  <si>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</si>
  <si>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</si>
  <si>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</si>
  <si>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</si>
  <si>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</si>
  <si>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</si>
  <si>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</si>
  <si>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</si>
  <si>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</si>
  <si>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</si>
  <si>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</si>
  <si>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</si>
  <si>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</si>
  <si>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</si>
  <si>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</si>
  <si>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</si>
  <si>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</si>
  <si>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</si>
  <si>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</si>
  <si>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</si>
  <si>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</si>
  <si>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</si>
  <si>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</si>
  <si>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</si>
  <si>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</si>
  <si>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</si>
  <si>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</si>
  <si>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</si>
  <si>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</si>
  <si>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</si>
  <si>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</si>
  <si>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</si>
  <si>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</si>
  <si>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</si>
  <si>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</si>
  <si>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</si>
  <si>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</si>
  <si>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</si>
  <si>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</si>
  <si>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</si>
  <si>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</si>
  <si>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</si>
  <si>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</si>
  <si>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</si>
  <si>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</si>
  <si>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</si>
  <si>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</si>
  <si>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</si>
  <si>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</si>
  <si>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</si>
  <si>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</si>
  <si>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</si>
  <si>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</si>
  <si>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</si>
  <si>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</si>
  <si>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</si>
  <si>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</si>
  <si>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</si>
  <si>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</si>
  <si>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</si>
  <si>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</si>
  <si>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</si>
  <si>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</si>
  <si>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</si>
  <si>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</si>
  <si>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</si>
  <si>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</si>
  <si>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</si>
  <si>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</si>
  <si>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</si>
  <si>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</si>
  <si>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</si>
  <si>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</si>
  <si>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</si>
  <si>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</si>
  <si>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</si>
  <si>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</si>
  <si>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</si>
  <si>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</si>
  <si>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</si>
  <si>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</si>
  <si>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</si>
  <si>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</si>
  <si>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</si>
  <si>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</si>
  <si>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</si>
  <si>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</si>
  <si>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</si>
  <si>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</si>
  <si>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</si>
  <si>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</si>
  <si>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</si>
  <si>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</si>
  <si>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</si>
  <si>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</si>
  <si>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</si>
  <si>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</si>
  <si>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</si>
  <si>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</si>
  <si>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</si>
  <si>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</si>
  <si>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</si>
  <si>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</si>
  <si>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</si>
  <si>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</si>
  <si>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</si>
  <si>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</si>
  <si>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</si>
  <si>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</si>
  <si>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</si>
  <si>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</si>
  <si>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</si>
  <si>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</si>
  <si>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</si>
  <si>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</si>
  <si>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</si>
  <si>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</si>
  <si>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</si>
  <si>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</si>
  <si>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</si>
  <si>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</si>
  <si>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</si>
  <si>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</si>
  <si>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</si>
  <si>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</si>
  <si>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</si>
  <si>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</si>
  <si>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</si>
  <si>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</si>
  <si>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</si>
  <si>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</si>
  <si>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</si>
  <si>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</si>
  <si>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</si>
  <si>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</si>
  <si>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</si>
  <si>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</si>
  <si>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</si>
  <si>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</si>
  <si>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</si>
  <si>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</si>
  <si>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</si>
  <si>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</si>
  <si>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</si>
  <si>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</si>
  <si>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</si>
  <si>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</si>
  <si>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</si>
  <si>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</si>
  <si>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</si>
  <si>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</si>
  <si>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</si>
  <si>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</si>
  <si>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</si>
  <si>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</si>
  <si>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</si>
  <si>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</si>
  <si>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</si>
  <si>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</si>
  <si>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</si>
  <si>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</si>
  <si>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</si>
  <si>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</si>
  <si>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</si>
  <si>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</si>
  <si>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</si>
  <si>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</si>
  <si>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</si>
  <si>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</si>
  <si>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</si>
  <si>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</si>
  <si>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</si>
  <si>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</si>
  <si>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</si>
  <si>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</si>
  <si>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</si>
  <si>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</si>
  <si>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</si>
  <si>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</si>
  <si>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</si>
  <si>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</si>
  <si>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</si>
  <si>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</si>
  <si>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</si>
  <si>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</si>
  <si>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</si>
  <si>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</si>
  <si>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</si>
  <si>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</si>
  <si>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</si>
  <si>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</si>
  <si>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</si>
  <si>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</si>
  <si>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</si>
  <si>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</si>
  <si>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</si>
  <si>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</si>
  <si>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</si>
  <si>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</si>
  <si>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</si>
  <si>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</si>
  <si>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</si>
  <si>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</si>
  <si>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</si>
  <si>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</si>
  <si>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</si>
  <si>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</si>
  <si>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</si>
  <si>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</si>
  <si>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</si>
  <si>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</si>
  <si>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</si>
  <si>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</si>
  <si>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</si>
  <si>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</si>
  <si>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</si>
  <si>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</si>
  <si>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</si>
  <si>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</si>
  <si>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</si>
  <si>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</si>
  <si>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</si>
  <si>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</si>
  <si>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</si>
  <si>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</si>
  <si>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</si>
  <si>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</si>
  <si>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</si>
  <si>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</si>
  <si>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</si>
  <si>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</si>
  <si>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</si>
  <si>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</si>
  <si>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</si>
  <si>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</si>
  <si>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</si>
  <si>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</si>
  <si>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</si>
  <si>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</si>
  <si>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</si>
  <si>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</si>
  <si>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</si>
  <si>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</si>
  <si>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</si>
  <si>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</si>
  <si>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</si>
  <si>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</si>
  <si>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</si>
  <si>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</si>
  <si>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</si>
  <si>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</si>
  <si>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</si>
  <si>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</si>
  <si>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</si>
  <si>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</si>
  <si>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</si>
  <si>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</si>
  <si>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</si>
  <si>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</si>
  <si>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</si>
  <si>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</si>
  <si>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</si>
  <si>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</si>
  <si>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</si>
  <si>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</si>
  <si>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</si>
  <si>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</si>
  <si>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</si>
  <si>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</si>
  <si>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</si>
  <si>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</si>
  <si>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</si>
  <si>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</si>
  <si>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</si>
  <si>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</si>
  <si>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</si>
  <si>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</si>
  <si>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</si>
  <si>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</si>
  <si>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</si>
  <si>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</si>
  <si>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</si>
  <si>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</si>
  <si>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</si>
  <si>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</si>
  <si>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</si>
  <si>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</si>
  <si>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</si>
  <si>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</si>
  <si>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</si>
  <si>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</si>
  <si>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</si>
  <si>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</si>
  <si>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</si>
  <si>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</si>
  <si>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</si>
  <si>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</si>
  <si>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</si>
  <si>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</si>
  <si>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</si>
  <si>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</si>
  <si>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</si>
  <si>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</si>
  <si>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</si>
  <si>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</si>
  <si>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</si>
  <si>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</si>
  <si>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</si>
  <si>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</si>
  <si>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</si>
  <si>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</si>
  <si>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</si>
  <si>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</si>
  <si>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</si>
  <si>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</si>
  <si>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</si>
  <si>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</si>
  <si>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</si>
  <si>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</si>
  <si>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</si>
  <si>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</si>
  <si>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</si>
  <si>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</si>
  <si>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</si>
  <si>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</si>
  <si>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</si>
  <si>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</si>
  <si>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</si>
  <si>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</si>
  <si>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</si>
  <si>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</si>
  <si>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</si>
  <si>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</si>
  <si>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</si>
  <si>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</si>
  <si>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</si>
  <si>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</si>
  <si>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</si>
  <si>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</si>
  <si>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</si>
  <si>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</si>
  <si>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</si>
  <si>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</si>
  <si>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</si>
  <si>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</si>
  <si>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</si>
  <si>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</si>
  <si>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</si>
  <si>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</si>
  <si>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</si>
  <si>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</si>
  <si>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</si>
  <si>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</si>
  <si>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</si>
  <si>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</si>
  <si>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</si>
  <si>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</si>
  <si>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</si>
  <si>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</si>
  <si>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</si>
  <si>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</si>
  <si>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</si>
  <si>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</si>
  <si>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</si>
  <si>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</si>
  <si>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</si>
  <si>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</si>
  <si>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</si>
  <si>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</si>
  <si>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</si>
  <si>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</si>
  <si>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</si>
  <si>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</si>
  <si>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</si>
  <si>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</si>
  <si>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</si>
  <si>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</si>
  <si>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</si>
  <si>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</si>
  <si>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</si>
  <si>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</si>
  <si>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</si>
  <si>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</si>
  <si>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</si>
  <si>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</si>
  <si>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</si>
  <si>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</si>
  <si>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</si>
  <si>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</si>
  <si>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</si>
  <si>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</si>
  <si>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</si>
  <si>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</si>
  <si>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</si>
  <si>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</si>
  <si>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</si>
  <si>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</si>
  <si>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</si>
  <si>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</si>
  <si>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</si>
  <si>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</si>
  <si>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</si>
  <si>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</si>
  <si>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</si>
  <si>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</si>
  <si>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</si>
  <si>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</si>
  <si>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</si>
  <si>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</si>
  <si>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</si>
  <si>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</si>
  <si>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</si>
  <si>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</si>
  <si>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</si>
  <si>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</si>
  <si>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</si>
  <si>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</si>
  <si>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</si>
  <si>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</si>
  <si>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</si>
  <si>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</si>
  <si>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</si>
  <si>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</si>
  <si>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</si>
  <si>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</si>
  <si>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</si>
  <si>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</si>
  <si>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</si>
  <si>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</si>
  <si>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</si>
  <si>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</si>
  <si>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</si>
  <si>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</si>
  <si>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</si>
  <si>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</si>
  <si>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</si>
  <si>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</si>
  <si>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</si>
  <si>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</si>
  <si>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</si>
  <si>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</si>
  <si>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</si>
  <si>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</si>
  <si>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</si>
  <si>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</si>
  <si>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</si>
  <si>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</si>
  <si>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</si>
  <si>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</si>
  <si>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</si>
  <si>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</si>
  <si>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</si>
  <si>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</si>
  <si>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</si>
  <si>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</si>
  <si>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</si>
  <si>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</si>
  <si>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</si>
  <si>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</si>
  <si>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</si>
  <si>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</si>
  <si>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</si>
  <si>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</si>
  <si>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</si>
  <si>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</si>
  <si>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</si>
  <si>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</si>
  <si>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</si>
  <si>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</si>
  <si>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</si>
  <si>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</si>
  <si>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</si>
  <si>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</si>
  <si>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</si>
  <si>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</si>
  <si>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</si>
  <si>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</si>
  <si>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</si>
  <si>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</si>
  <si>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</si>
  <si>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</si>
  <si>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</si>
  <si>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</si>
  <si>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</si>
  <si>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</si>
  <si>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</si>
  <si>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</si>
  <si>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</si>
  <si>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</si>
  <si>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</si>
  <si>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</si>
  <si>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</si>
  <si>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</si>
  <si>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</si>
  <si>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</si>
  <si>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</si>
  <si>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</si>
  <si>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</si>
  <si>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</si>
  <si>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</si>
  <si>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</si>
  <si>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</si>
  <si>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</si>
  <si>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</si>
  <si>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</si>
  <si>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</si>
  <si>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</si>
  <si>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</si>
  <si>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</si>
  <si>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</si>
  <si>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</si>
  <si>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</si>
  <si>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</si>
  <si>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</si>
  <si>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</si>
  <si>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</si>
  <si>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</si>
  <si>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</si>
  <si>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</si>
  <si>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</si>
  <si>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</si>
  <si>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</si>
  <si>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</si>
  <si>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</si>
  <si>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</si>
  <si>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</si>
  <si>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</si>
  <si>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</si>
  <si>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</si>
  <si>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</si>
  <si>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</si>
  <si>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</si>
  <si>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</si>
  <si>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</si>
  <si>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</si>
  <si>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</si>
  <si>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</si>
  <si>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</si>
  <si>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</si>
  <si>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</si>
  <si>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</si>
  <si>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</si>
  <si>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</si>
  <si>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</si>
  <si>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</si>
  <si>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</si>
  <si>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</si>
  <si>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</si>
  <si>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</si>
  <si>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</si>
  <si>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</si>
  <si>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</si>
  <si>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</si>
  <si>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</si>
  <si>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</si>
  <si>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</si>
  <si>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</si>
  <si>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</si>
  <si>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</si>
  <si>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</si>
  <si>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</si>
  <si>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</si>
  <si>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</si>
  <si>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</si>
  <si>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</si>
  <si>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</si>
  <si>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</si>
  <si>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</si>
  <si>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</si>
  <si>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</si>
  <si>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</si>
  <si>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</si>
  <si>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</si>
  <si>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</si>
  <si>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</si>
  <si>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</si>
  <si>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</si>
  <si>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</si>
  <si>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</si>
  <si>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</si>
  <si>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</si>
  <si>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</si>
  <si>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</si>
  <si>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</si>
  <si>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</si>
  <si>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</si>
  <si>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</si>
  <si>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</si>
  <si>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</si>
  <si>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</si>
  <si>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</si>
  <si>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</si>
  <si>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</si>
  <si>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</si>
  <si>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</si>
  <si>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</si>
  <si>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</si>
  <si>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</si>
  <si>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</si>
  <si>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</si>
  <si>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</si>
  <si>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</si>
  <si>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</si>
  <si>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</si>
  <si>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</si>
  <si>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</si>
  <si>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</si>
  <si>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</si>
  <si>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</si>
  <si>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</si>
  <si>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</si>
  <si>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</si>
  <si>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</si>
  <si>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</si>
  <si>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</si>
  <si>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</si>
  <si>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</si>
  <si>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</si>
  <si>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</si>
  <si>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</si>
  <si>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</si>
  <si>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</si>
  <si>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</si>
  <si>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</si>
  <si>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</si>
  <si>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</si>
  <si>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</si>
  <si>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</si>
  <si>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</si>
  <si>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</si>
  <si>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</si>
  <si>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</si>
  <si>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</si>
  <si>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</si>
  <si>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</si>
  <si>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</si>
  <si>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</si>
  <si>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</si>
  <si>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</si>
  <si>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</si>
  <si>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</si>
  <si>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</si>
  <si>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</si>
  <si>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</si>
  <si>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</si>
  <si>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</si>
  <si>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</si>
  <si>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</si>
  <si>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</si>
  <si>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</si>
  <si>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</si>
  <si>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</si>
  <si>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</si>
  <si>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</si>
  <si>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</si>
  <si>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</si>
  <si>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</si>
  <si>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</si>
  <si>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</si>
  <si>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</si>
  <si>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</si>
  <si>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</si>
  <si>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</si>
  <si>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</si>
  <si>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</si>
  <si>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</si>
  <si>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</si>
  <si>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</si>
  <si>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</si>
  <si>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</si>
  <si>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</si>
  <si>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</si>
  <si>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</si>
  <si>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</si>
  <si>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</si>
  <si>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</si>
  <si>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</si>
  <si>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</si>
  <si>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</si>
  <si>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</si>
  <si>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</si>
  <si>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</si>
  <si>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</si>
  <si>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</si>
  <si>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</si>
  <si>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</si>
  <si>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</si>
  <si>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</si>
  <si>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</si>
  <si>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</si>
  <si>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</si>
  <si>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</si>
  <si>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</si>
  <si>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</si>
  <si>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</si>
  <si>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</si>
  <si>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</si>
  <si>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</si>
  <si>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</si>
  <si>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</si>
  <si>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</si>
  <si>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</si>
  <si>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</si>
  <si>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</si>
  <si>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</si>
  <si>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</si>
  <si>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</si>
  <si>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</si>
  <si>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</si>
  <si>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</si>
  <si>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</si>
  <si>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</si>
  <si>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</si>
  <si>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</si>
  <si>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</si>
  <si>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</si>
  <si>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</si>
  <si>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</si>
  <si>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</si>
  <si>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</si>
  <si>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</si>
  <si>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</si>
  <si>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</si>
  <si>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</si>
  <si>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</si>
  <si>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</si>
  <si>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</si>
  <si>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</si>
  <si>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</si>
  <si>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</si>
  <si>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</si>
  <si>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</si>
  <si>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</si>
  <si>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</si>
  <si>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</si>
  <si>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</si>
  <si>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</si>
  <si>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</si>
  <si>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</si>
  <si>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</si>
  <si>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</si>
  <si>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</si>
  <si>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</si>
  <si>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</si>
  <si>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</si>
  <si>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</si>
  <si>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</si>
  <si>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</si>
  <si>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</si>
  <si>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</si>
  <si>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</si>
  <si>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</si>
  <si>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</si>
  <si>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</si>
  <si>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</si>
  <si>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</si>
  <si>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</si>
  <si>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</si>
  <si>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</si>
  <si>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</si>
  <si>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</si>
  <si>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</si>
  <si>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</si>
  <si>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</si>
  <si>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</si>
  <si>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</si>
  <si>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</si>
  <si>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</si>
  <si>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</si>
  <si>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</si>
  <si>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</si>
  <si>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</si>
  <si>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</si>
  <si>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</si>
  <si>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</si>
  <si>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</si>
  <si>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</si>
  <si>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</si>
  <si>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</si>
  <si>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</si>
  <si>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</si>
  <si>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</si>
  <si>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</si>
  <si>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</si>
  <si>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</si>
  <si>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</si>
  <si>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</si>
  <si>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</si>
  <si>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</si>
  <si>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</si>
  <si>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</si>
  <si>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</si>
  <si>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</si>
  <si>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</si>
  <si>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</si>
  <si>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</si>
  <si>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</si>
  <si>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</si>
  <si>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</si>
  <si>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</si>
  <si>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</si>
  <si>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</si>
  <si>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</si>
  <si>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</si>
  <si>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</si>
  <si>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</si>
  <si>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</si>
  <si>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</si>
  <si>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</si>
  <si>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</si>
  <si>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</si>
  <si>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</si>
  <si>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</si>
  <si>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</si>
  <si>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</si>
  <si>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</si>
  <si>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</si>
  <si>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</si>
  <si>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</si>
  <si>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</si>
  <si>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</si>
  <si>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</si>
  <si>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</si>
  <si>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</si>
  <si>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</si>
  <si>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</si>
  <si>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</si>
  <si>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</si>
  <si>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</si>
  <si>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</si>
  <si>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</si>
  <si>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</si>
  <si>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</si>
  <si>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</si>
  <si>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</si>
  <si>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</si>
  <si>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</si>
  <si>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</si>
  <si>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</si>
  <si>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</si>
  <si>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</si>
  <si>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</si>
  <si>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</si>
  <si>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</si>
  <si>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</si>
  <si>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</si>
  <si>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</si>
  <si>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</si>
  <si>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</si>
  <si>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</si>
  <si>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</si>
  <si>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</si>
  <si>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</si>
  <si>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</si>
  <si>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</si>
  <si>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</si>
  <si>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</si>
  <si>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</si>
  <si>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</si>
  <si>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</si>
  <si>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</si>
  <si>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</si>
  <si>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</si>
  <si>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</si>
  <si>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</si>
  <si>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</si>
  <si>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</si>
  <si>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</si>
  <si>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</si>
  <si>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</si>
  <si>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</si>
  <si>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</si>
  <si>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</si>
  <si>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</si>
  <si>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</si>
  <si>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</si>
  <si>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</si>
  <si>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</si>
  <si>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</si>
  <si>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</si>
  <si>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</si>
  <si>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</si>
  <si>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</si>
  <si>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</si>
  <si>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</si>
  <si>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</si>
  <si>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</si>
  <si>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</si>
  <si>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</si>
  <si>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</si>
  <si>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</si>
  <si>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</si>
  <si>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</si>
  <si>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</si>
  <si>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</si>
  <si>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</si>
  <si>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</si>
  <si>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</si>
  <si>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</si>
  <si>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</si>
  <si>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</si>
  <si>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</si>
  <si>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</si>
  <si>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</si>
  <si>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</si>
  <si>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</si>
  <si>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</si>
  <si>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</si>
  <si>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</si>
  <si>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</si>
  <si>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</si>
  <si>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</si>
  <si>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</si>
  <si>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</si>
  <si>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</si>
  <si>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</si>
  <si>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</si>
  <si>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</si>
  <si>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</si>
  <si>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</si>
  <si>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</si>
  <si>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</si>
  <si>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</si>
  <si>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</si>
  <si>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</si>
  <si>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</si>
  <si>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</si>
  <si>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</si>
  <si>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</si>
  <si>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</si>
  <si>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</si>
  <si>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</si>
  <si>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</si>
  <si>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</si>
  <si>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</si>
  <si>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</si>
  <si>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</si>
  <si>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</si>
  <si>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</si>
  <si>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</si>
  <si>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</si>
  <si>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</si>
  <si>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</si>
  <si>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</si>
  <si>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</si>
  <si>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</si>
  <si>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</si>
  <si>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</si>
  <si>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</si>
  <si>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</si>
  <si>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</si>
  <si>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</si>
  <si>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</si>
  <si>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</si>
  <si>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</si>
  <si>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</si>
  <si>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</si>
  <si>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</si>
  <si>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</si>
  <si>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</si>
  <si>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</si>
  <si>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</si>
  <si>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</si>
  <si>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</si>
  <si>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</si>
  <si>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</si>
  <si>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</si>
  <si>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</si>
  <si>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</si>
  <si>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</si>
  <si>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</si>
  <si>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</si>
  <si>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</si>
  <si>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</si>
  <si>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</si>
  <si>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</si>
  <si>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</si>
  <si>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</si>
  <si>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</si>
  <si>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</si>
  <si>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</si>
  <si>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</si>
  <si>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</si>
  <si>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</si>
  <si>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</si>
  <si>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</si>
  <si>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</si>
  <si>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</si>
  <si>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</si>
  <si>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</si>
  <si>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</si>
  <si>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</si>
  <si>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</si>
  <si>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</si>
  <si>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</si>
  <si>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</si>
  <si>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</si>
  <si>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</si>
  <si>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</si>
  <si>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</si>
  <si>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</si>
  <si>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</si>
  <si>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</si>
  <si>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</si>
  <si>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</si>
  <si>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</si>
  <si>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</si>
  <si>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</si>
  <si>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</si>
  <si>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</si>
  <si>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</si>
  <si>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</si>
  <si>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</si>
  <si>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</si>
  <si>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</si>
  <si>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</si>
  <si>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</si>
  <si>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</si>
  <si>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</si>
  <si>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</si>
  <si>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</si>
  <si>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</si>
  <si>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</si>
  <si>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</si>
  <si>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</si>
  <si>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</si>
  <si>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</si>
  <si>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</si>
  <si>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</si>
  <si>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</si>
  <si>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</si>
  <si>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</si>
  <si>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</si>
  <si>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</si>
  <si>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</si>
  <si>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</si>
  <si>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</si>
  <si>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</si>
  <si>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</si>
  <si>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</si>
  <si>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</si>
  <si>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</si>
  <si>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</si>
  <si>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</si>
  <si>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</si>
  <si>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</si>
  <si>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</si>
  <si>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</si>
  <si>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</si>
  <si>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</si>
  <si>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</si>
  <si>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</si>
  <si>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</si>
  <si>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</si>
  <si>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</si>
  <si>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</si>
  <si>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</si>
  <si>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</si>
  <si>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</si>
  <si>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</si>
  <si>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</si>
  <si>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</si>
  <si>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</si>
  <si>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</si>
  <si>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</si>
  <si>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</si>
  <si>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</si>
  <si>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</si>
  <si>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</si>
  <si>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</si>
  <si>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</si>
  <si>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</si>
  <si>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</si>
  <si>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</si>
  <si>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</si>
  <si>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</si>
  <si>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</si>
  <si>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</si>
  <si>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</si>
  <si>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</si>
  <si>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</si>
  <si>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</si>
  <si>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</si>
  <si>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</si>
  <si>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</si>
  <si>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</si>
  <si>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</si>
  <si>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</si>
  <si>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</si>
  <si>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</si>
  <si>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</si>
  <si>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</si>
  <si>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</si>
  <si>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</si>
  <si>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</si>
  <si>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</si>
  <si>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</si>
  <si>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</si>
  <si>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</si>
  <si>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</si>
  <si>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</si>
  <si>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</si>
  <si>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</si>
  <si>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</si>
  <si>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</si>
  <si>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</si>
  <si>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</si>
  <si>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</si>
  <si>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</si>
  <si>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</si>
  <si>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</si>
  <si>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</si>
  <si>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</si>
  <si>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</si>
  <si>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</si>
  <si>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</si>
  <si>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</si>
  <si>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</si>
  <si>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</si>
  <si>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</si>
  <si>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</si>
  <si>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</si>
  <si>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</si>
  <si>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</si>
  <si>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</si>
  <si>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</si>
  <si>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</si>
  <si>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</si>
  <si>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</si>
  <si>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</si>
  <si>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</si>
  <si>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</si>
  <si>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</si>
  <si>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</si>
  <si>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</si>
  <si>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</si>
  <si>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</si>
  <si>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</si>
  <si>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</si>
  <si>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</si>
  <si>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</si>
  <si>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</si>
  <si>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</si>
  <si>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</si>
  <si>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</si>
  <si>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</si>
  <si>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</si>
  <si>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</si>
  <si>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</si>
  <si>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</si>
  <si>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</si>
  <si>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</si>
  <si>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</si>
  <si>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</si>
  <si>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</si>
  <si>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</si>
  <si>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</si>
  <si>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</si>
  <si>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</si>
  <si>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</si>
  <si>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</si>
  <si>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</si>
  <si>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</si>
  <si>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</si>
  <si>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</si>
  <si>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</si>
  <si>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</si>
  <si>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</si>
  <si>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</si>
  <si>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</si>
  <si>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</si>
  <si>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</si>
  <si>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</si>
  <si>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</si>
  <si>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</si>
  <si>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</si>
  <si>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</si>
  <si>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</si>
  <si>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</si>
  <si>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</si>
  <si>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</si>
  <si>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</si>
  <si>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</si>
  <si>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</si>
  <si>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</si>
  <si>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</si>
  <si>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</si>
  <si>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</si>
  <si>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</si>
  <si>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</si>
  <si>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</si>
  <si>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</si>
  <si>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</si>
  <si>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</si>
  <si>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</si>
  <si>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</si>
  <si>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</si>
  <si>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</si>
  <si>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</si>
  <si>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</si>
  <si>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</si>
  <si>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</si>
  <si>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</si>
  <si>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</si>
  <si>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</si>
  <si>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</si>
  <si>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</si>
  <si>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</si>
  <si>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</si>
  <si>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</si>
  <si>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</si>
  <si>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</si>
  <si>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</si>
  <si>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</si>
  <si>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</si>
  <si>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</si>
  <si>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</si>
  <si>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</si>
  <si>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</si>
  <si>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</si>
  <si>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</si>
  <si>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</si>
  <si>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</si>
  <si>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</si>
  <si>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</si>
  <si>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</si>
  <si>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</si>
  <si>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</si>
  <si>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</si>
  <si>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</si>
  <si>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</si>
  <si>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</si>
  <si>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</si>
  <si>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</si>
  <si>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</si>
  <si>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</si>
  <si>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</si>
  <si>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</si>
  <si>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</si>
  <si>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</si>
  <si>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</si>
  <si>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</si>
  <si>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</si>
  <si>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</si>
  <si>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</si>
  <si>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</si>
  <si>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</si>
  <si>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</si>
  <si>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</si>
  <si>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</si>
  <si>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</si>
  <si>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</si>
  <si>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</si>
  <si>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</si>
  <si>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</si>
  <si>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</si>
  <si>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</si>
  <si>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</si>
  <si>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</si>
  <si>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</si>
  <si>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</si>
  <si>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</si>
  <si>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</si>
  <si>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</si>
  <si>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</si>
  <si>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</si>
  <si>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</si>
  <si>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</si>
  <si>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</si>
  <si>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</si>
  <si>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</si>
  <si>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</si>
  <si>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</si>
  <si>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</si>
  <si>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</si>
  <si>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</si>
  <si>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</si>
  <si>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</si>
  <si>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</si>
  <si>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</si>
  <si>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</si>
  <si>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</si>
  <si>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</si>
  <si>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</si>
  <si>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</si>
  <si>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</si>
  <si>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</si>
  <si>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</si>
  <si>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</si>
  <si>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</si>
  <si>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</si>
  <si>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</si>
  <si>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</si>
  <si>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</si>
  <si>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</si>
  <si>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</si>
  <si>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</si>
  <si>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</si>
  <si>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</si>
  <si>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</si>
  <si>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</si>
  <si>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</si>
  <si>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</si>
  <si>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</si>
  <si>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</si>
  <si>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</si>
  <si>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</si>
  <si>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</si>
  <si>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</si>
  <si>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</si>
  <si>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</si>
  <si>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</si>
  <si>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</si>
  <si>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</si>
  <si>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</si>
  <si>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</si>
  <si>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</si>
  <si>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</si>
  <si>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</si>
  <si>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</si>
  <si>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</si>
  <si>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</si>
  <si>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</si>
  <si>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</si>
  <si>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</si>
  <si>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</si>
  <si>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</si>
  <si>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</si>
  <si>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</si>
  <si>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</si>
  <si>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</si>
  <si>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</si>
  <si>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</si>
  <si>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</si>
  <si>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</si>
  <si>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</si>
  <si>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</si>
  <si>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</si>
  <si>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</si>
  <si>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</si>
  <si>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</si>
  <si>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</si>
  <si>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</si>
  <si>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</si>
  <si>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</si>
  <si>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</si>
  <si>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</si>
  <si>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</si>
  <si>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</si>
  <si>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</si>
  <si>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</si>
  <si>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</si>
  <si>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</si>
  <si>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</si>
  <si>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</si>
  <si>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</si>
  <si>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</si>
  <si>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</si>
  <si>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</si>
  <si>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</si>
  <si>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</si>
  <si>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</si>
  <si>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</si>
  <si>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</si>
  <si>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</si>
  <si>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</si>
  <si>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</si>
  <si>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</si>
  <si>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</si>
  <si>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</si>
  <si>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</si>
  <si>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</si>
  <si>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</si>
  <si>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</si>
  <si>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</si>
  <si>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</si>
  <si>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</si>
  <si>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</si>
  <si>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</si>
  <si>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</si>
  <si>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</si>
  <si>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</si>
  <si>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</si>
  <si>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</si>
  <si>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</si>
  <si>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</si>
  <si>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</si>
  <si>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</si>
  <si>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</si>
  <si>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</si>
  <si>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</si>
  <si>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</si>
  <si>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</si>
  <si>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</si>
  <si>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</si>
  <si>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</si>
  <si>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</si>
  <si>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</si>
  <si>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</si>
  <si>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</si>
  <si>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</si>
  <si>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</si>
  <si>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</si>
  <si>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</si>
  <si>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</si>
  <si>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</si>
  <si>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</si>
  <si>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</si>
  <si>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</si>
  <si>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</si>
  <si>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</si>
  <si>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</si>
  <si>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</si>
  <si>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</si>
  <si>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</si>
  <si>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</si>
  <si>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</si>
  <si>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</si>
  <si>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</si>
  <si>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</si>
  <si>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</si>
  <si>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</si>
  <si>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</si>
  <si>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</si>
  <si>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</si>
  <si>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</si>
  <si>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</si>
  <si>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</si>
  <si>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</si>
  <si>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</si>
  <si>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</si>
  <si>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</si>
  <si>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</si>
  <si>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</si>
  <si>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</si>
  <si>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</si>
  <si>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</si>
  <si>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</si>
  <si>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</si>
  <si>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</si>
  <si>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</si>
  <si>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</si>
  <si>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</si>
  <si>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</si>
  <si>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</si>
  <si>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</si>
  <si>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</si>
  <si>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</si>
  <si>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</si>
  <si>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</si>
  <si>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</si>
  <si>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</si>
  <si>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</si>
  <si>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</si>
  <si>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</si>
  <si>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</si>
  <si>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</si>
  <si>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</si>
  <si>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</si>
  <si>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</si>
  <si>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</si>
  <si>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</si>
  <si>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</si>
  <si>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</si>
  <si>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</si>
  <si>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</si>
  <si>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</si>
  <si>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</si>
  <si>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</si>
  <si>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</si>
  <si>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</si>
  <si>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</si>
  <si>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</si>
  <si>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</si>
  <si>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</si>
  <si>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</si>
  <si>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</si>
  <si>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</si>
  <si>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</si>
  <si>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</si>
  <si>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</si>
  <si>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</si>
  <si>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</si>
  <si>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</si>
  <si>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</si>
  <si>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</si>
  <si>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</si>
  <si>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</si>
  <si>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</si>
  <si>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</si>
  <si>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</si>
  <si>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</si>
  <si>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</si>
  <si>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</si>
  <si>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</si>
  <si>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</si>
  <si>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</si>
  <si>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</si>
  <si>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</si>
  <si>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</si>
  <si>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</si>
  <si>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</si>
  <si>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</si>
  <si>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</si>
  <si>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</si>
  <si>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</si>
  <si>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</si>
  <si>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</si>
  <si>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</si>
  <si>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</si>
  <si>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</si>
  <si>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</si>
  <si>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</si>
  <si>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</si>
  <si>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</si>
  <si>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</si>
  <si>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</si>
  <si>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</si>
  <si>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</si>
  <si>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</si>
  <si>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</si>
  <si>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</si>
  <si>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</si>
  <si>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</si>
  <si>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</si>
  <si>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</si>
  <si>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</si>
  <si>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</si>
  <si>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</si>
  <si>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</si>
  <si>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</si>
  <si>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</si>
  <si>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</si>
  <si>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</si>
  <si>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</si>
  <si>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</si>
  <si>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</si>
  <si>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</si>
  <si>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</si>
  <si>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</si>
  <si>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</si>
  <si>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</si>
  <si>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</si>
  <si>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</si>
  <si>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</si>
  <si>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</si>
  <si>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</si>
  <si>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</si>
  <si>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</si>
  <si>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</si>
  <si>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</si>
  <si>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</si>
  <si>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</si>
  <si>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</si>
  <si>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</si>
  <si>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</si>
  <si>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</si>
  <si>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</si>
  <si>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</si>
  <si>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</si>
  <si>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</si>
  <si>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</si>
  <si>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</si>
  <si>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</si>
  <si>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</si>
  <si>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</si>
  <si>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</si>
  <si>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</si>
  <si>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</si>
  <si>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</si>
  <si>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</si>
  <si>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</si>
  <si>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</si>
  <si>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</si>
  <si>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</si>
  <si>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</si>
  <si>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</si>
  <si>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</si>
  <si>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</si>
  <si>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</si>
  <si>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</si>
  <si>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</si>
  <si>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</si>
  <si>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</si>
  <si>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</si>
  <si>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</si>
  <si>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</si>
  <si>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</si>
  <si>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</si>
  <si>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</si>
  <si>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</si>
  <si>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</si>
  <si>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</si>
  <si>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</si>
  <si>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</si>
  <si>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</si>
  <si>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</si>
  <si>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</si>
  <si>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</si>
  <si>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</si>
  <si>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</si>
  <si>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</si>
  <si>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</si>
  <si>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</si>
  <si>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</si>
  <si>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</si>
  <si>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</si>
  <si>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</si>
  <si>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</si>
  <si>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</si>
  <si>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</si>
  <si>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</si>
  <si>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</si>
  <si>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</si>
  <si>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</si>
  <si>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</si>
  <si>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</si>
  <si>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</si>
  <si>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</si>
  <si>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</si>
  <si>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</si>
  <si>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</si>
  <si>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</si>
  <si>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</si>
  <si>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</si>
  <si>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</si>
  <si>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</si>
  <si>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</si>
  <si>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</si>
  <si>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</si>
  <si>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</si>
  <si>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</si>
  <si>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</si>
  <si>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</si>
  <si>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</si>
  <si>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</si>
  <si>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</si>
  <si>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</si>
  <si>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</si>
  <si>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</si>
  <si>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</si>
  <si>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</si>
  <si>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</si>
  <si>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</si>
  <si>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</si>
  <si>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</si>
  <si>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</si>
  <si>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</si>
  <si>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</si>
  <si>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</si>
  <si>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</si>
  <si>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</si>
  <si>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</si>
  <si>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</si>
  <si>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</si>
  <si>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</si>
  <si>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</si>
  <si>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</si>
  <si>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</si>
  <si>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</si>
  <si>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</si>
  <si>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</si>
  <si>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</si>
  <si>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</si>
  <si>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</si>
  <si>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</si>
  <si>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</si>
  <si>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</si>
  <si>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</si>
  <si>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</si>
  <si>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</si>
  <si>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</si>
  <si>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</si>
  <si>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</si>
  <si>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</si>
  <si>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</si>
  <si>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</si>
  <si>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</si>
  <si>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</si>
  <si>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</si>
  <si>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</si>
  <si>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</si>
  <si>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</si>
  <si>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</si>
  <si>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</si>
  <si>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</si>
  <si>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</si>
  <si>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</si>
  <si>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</si>
  <si>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</si>
  <si>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</si>
  <si>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</si>
  <si>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</si>
  <si>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</si>
  <si>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</si>
  <si>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</si>
  <si>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</si>
  <si>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</si>
  <si>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</si>
  <si>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</si>
  <si>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</si>
  <si>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</si>
  <si>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</si>
  <si>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</si>
  <si>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</si>
  <si>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</si>
  <si>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</si>
  <si>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</si>
  <si>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</si>
  <si>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</si>
  <si>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</si>
  <si>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</si>
  <si>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</si>
  <si>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</si>
  <si>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</si>
  <si>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</si>
  <si>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</si>
  <si>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</si>
  <si>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</si>
  <si>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</si>
  <si>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</si>
  <si>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</si>
  <si>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</si>
  <si>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</si>
  <si>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</si>
  <si>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</si>
  <si>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</si>
  <si>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</si>
  <si>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</si>
  <si>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</si>
  <si>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</si>
  <si>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</si>
  <si>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</si>
  <si>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</si>
  <si>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</si>
  <si>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</si>
  <si>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</si>
  <si>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</si>
  <si>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</si>
  <si>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</si>
  <si>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</si>
  <si>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</si>
  <si>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</si>
  <si>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</si>
  <si>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</si>
  <si>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</si>
  <si>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</si>
  <si>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</si>
  <si>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</si>
  <si>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</si>
  <si>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</si>
  <si>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</si>
  <si>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</si>
  <si>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</si>
  <si>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</si>
  <si>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</si>
  <si>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</si>
  <si>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</si>
  <si>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</si>
  <si>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</si>
  <si>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</si>
  <si>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</si>
  <si>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</si>
  <si>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</si>
  <si>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</si>
  <si>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</si>
  <si>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</si>
  <si>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</si>
  <si>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</si>
  <si>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</si>
  <si>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</si>
  <si>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</si>
  <si>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</si>
  <si>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</si>
  <si>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</si>
  <si>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</si>
  <si>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</si>
  <si>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</si>
  <si>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</si>
  <si>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</si>
  <si>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</si>
  <si>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</si>
  <si>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</si>
  <si>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</si>
  <si>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</si>
  <si>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</si>
  <si>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</si>
  <si>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</si>
  <si>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</si>
  <si>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</si>
  <si>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</si>
  <si>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</si>
  <si>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</si>
  <si>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</si>
  <si>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</si>
  <si>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</si>
  <si>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</si>
  <si>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</si>
  <si>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</si>
  <si>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</si>
  <si>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</si>
  <si>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</si>
  <si>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</si>
  <si>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</si>
  <si>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</si>
  <si>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</si>
  <si>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</si>
  <si>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</si>
  <si>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</si>
  <si>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</si>
  <si>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</si>
  <si>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</si>
  <si>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</si>
  <si>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</si>
  <si>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</si>
  <si>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</si>
  <si>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</si>
  <si>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</si>
  <si>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</si>
  <si>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</si>
  <si>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</si>
  <si>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</si>
  <si>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</si>
  <si>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</si>
  <si>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</si>
  <si>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</si>
  <si>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</si>
  <si>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</si>
  <si>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</si>
  <si>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</si>
  <si>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</si>
  <si>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</si>
  <si>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</si>
  <si>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</si>
  <si>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</si>
  <si>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</si>
  <si>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</si>
  <si>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</si>
  <si>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</si>
  <si>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</si>
  <si>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</si>
  <si>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</si>
  <si>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</si>
  <si>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</si>
  <si>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</si>
  <si>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</si>
  <si>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</si>
  <si>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</si>
  <si>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</si>
  <si>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</si>
  <si>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</si>
  <si>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</si>
  <si>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</si>
  <si>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</si>
  <si>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</si>
  <si>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</si>
  <si>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</si>
  <si>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</si>
  <si>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</si>
  <si>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</si>
  <si>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</si>
  <si>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</si>
  <si>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</si>
  <si>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</si>
  <si>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</si>
  <si>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</si>
  <si>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</si>
  <si>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</si>
  <si>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</si>
  <si>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</si>
  <si>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</si>
  <si>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</si>
  <si>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</si>
  <si>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</si>
  <si>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</si>
  <si>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</si>
  <si>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</si>
  <si>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</si>
  <si>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</si>
  <si>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</si>
  <si>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</si>
  <si>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</si>
  <si>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</si>
  <si>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</si>
  <si>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</si>
  <si>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</si>
  <si>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</si>
  <si>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</si>
  <si>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</si>
  <si>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</si>
  <si>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</si>
  <si>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</si>
  <si>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</si>
  <si>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</si>
  <si>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</si>
  <si>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</si>
  <si>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</si>
  <si>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</si>
  <si>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</si>
  <si>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</si>
  <si>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</si>
  <si>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</si>
  <si>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</si>
  <si>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</si>
  <si>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</si>
  <si>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</si>
  <si>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</si>
  <si>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</si>
  <si>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</si>
  <si>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</si>
  <si>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</si>
  <si>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</si>
  <si>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</si>
  <si>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</si>
  <si>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</si>
  <si>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</si>
  <si>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</si>
  <si>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</si>
  <si>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</si>
  <si>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</si>
  <si>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</si>
  <si>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</si>
  <si>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</si>
  <si>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</si>
  <si>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</si>
  <si>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</si>
  <si>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</si>
  <si>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</si>
  <si>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</si>
  <si>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</si>
  <si>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</si>
  <si>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</si>
  <si>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</si>
  <si>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</si>
  <si>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</si>
  <si>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</si>
  <si>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</si>
  <si>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</si>
  <si>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</si>
  <si>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</si>
  <si>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</si>
  <si>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</si>
  <si>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</si>
  <si>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</si>
  <si>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</si>
  <si>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</si>
  <si>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</si>
  <si>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</si>
  <si>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</si>
  <si>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</si>
  <si>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</si>
  <si>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</si>
  <si>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</si>
  <si>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</si>
  <si>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</si>
  <si>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</si>
  <si>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</si>
  <si>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</si>
  <si>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</si>
  <si>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</si>
  <si>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</si>
  <si>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</si>
  <si>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</si>
  <si>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</si>
  <si>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</si>
  <si>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</si>
  <si>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</si>
  <si>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</si>
  <si>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</si>
  <si>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</si>
  <si>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</si>
  <si>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</si>
  <si>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</si>
  <si>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</si>
  <si>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</si>
  <si>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</si>
  <si>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</si>
  <si>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</si>
  <si>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</si>
  <si>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</si>
  <si>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</si>
  <si>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</si>
  <si>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</si>
  <si>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</si>
  <si>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</si>
  <si>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</si>
  <si>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</si>
  <si>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</si>
  <si>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</si>
  <si>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</si>
  <si>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</si>
  <si>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</si>
  <si>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</si>
  <si>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</si>
  <si>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</si>
  <si>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</si>
  <si>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</si>
  <si>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</si>
  <si>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</si>
  <si>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</si>
  <si>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</si>
  <si>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</si>
  <si>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</si>
  <si>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</si>
  <si>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</si>
  <si>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</si>
  <si>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</si>
  <si>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</si>
  <si>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</si>
  <si>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</si>
  <si>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</si>
  <si>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</si>
  <si>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</si>
  <si>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</si>
  <si>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</si>
  <si>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</si>
  <si>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</si>
  <si>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</si>
  <si>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</si>
  <si>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</si>
  <si>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</si>
  <si>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</si>
  <si>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</si>
  <si>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</si>
  <si>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</si>
  <si>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</si>
  <si>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</si>
  <si>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</si>
  <si>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</si>
  <si>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</si>
  <si>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</si>
  <si>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</si>
  <si>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</si>
  <si>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</si>
  <si>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</si>
  <si>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</si>
  <si>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</si>
  <si>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</si>
  <si>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</si>
  <si>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</si>
  <si>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</si>
  <si>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</si>
  <si>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</si>
  <si>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</si>
  <si>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</si>
  <si>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</si>
  <si>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</si>
  <si>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</si>
  <si>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</si>
  <si>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</si>
  <si>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</si>
  <si>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</si>
  <si>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</si>
  <si>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</si>
  <si>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</si>
  <si>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</si>
  <si>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</si>
  <si>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</si>
  <si>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</si>
  <si>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</si>
  <si>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</si>
  <si>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</si>
  <si>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</si>
  <si>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</si>
  <si>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</si>
  <si>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</si>
  <si>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</si>
  <si>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</si>
  <si>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</si>
  <si>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</si>
  <si>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</si>
  <si>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</si>
  <si>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</si>
  <si>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</si>
  <si>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</si>
  <si>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</si>
  <si>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</si>
  <si>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</si>
  <si>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</si>
  <si>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</si>
  <si>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</si>
  <si>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</si>
  <si>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</si>
  <si>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</si>
  <si>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</si>
  <si>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</si>
  <si>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</si>
  <si>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</si>
  <si>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</si>
  <si>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</si>
  <si>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</si>
  <si>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</si>
  <si>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</si>
  <si>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</si>
  <si>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</si>
  <si>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</si>
  <si>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</si>
  <si>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</si>
  <si>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</si>
  <si>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</si>
  <si>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</si>
  <si>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</si>
  <si>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</si>
  <si>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</si>
  <si>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</si>
  <si>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</si>
  <si>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</si>
  <si>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</si>
  <si>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</si>
  <si>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</si>
  <si>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</si>
  <si>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</si>
  <si>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</si>
  <si>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</si>
  <si>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</si>
  <si>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</si>
  <si>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</si>
  <si>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</si>
  <si>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</si>
  <si>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</si>
  <si>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</si>
  <si>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</si>
  <si>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</si>
  <si>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</si>
  <si>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</si>
  <si>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</si>
  <si>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</si>
  <si>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</si>
  <si>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</si>
  <si>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</si>
  <si>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</si>
  <si>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</si>
  <si>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</si>
  <si>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</si>
  <si>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</si>
  <si>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</si>
  <si>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</si>
  <si>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</si>
  <si>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</si>
  <si>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</si>
  <si>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</si>
  <si>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</si>
  <si>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</si>
  <si>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</si>
  <si>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</si>
  <si>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</si>
  <si>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</si>
  <si>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</si>
  <si>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</si>
  <si>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</si>
  <si>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</si>
  <si>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</si>
  <si>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</si>
  <si>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</si>
  <si>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</si>
  <si>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</si>
  <si>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</si>
  <si>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</si>
  <si>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</si>
  <si>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</si>
  <si>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</si>
  <si>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</si>
  <si>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</si>
  <si>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</si>
  <si>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</si>
  <si>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</si>
  <si>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</si>
  <si>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</si>
  <si>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</si>
  <si>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</si>
  <si>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</si>
  <si>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</si>
  <si>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</si>
  <si>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</si>
  <si>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</si>
  <si>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</si>
  <si>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</si>
  <si>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</si>
  <si>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</si>
  <si>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</si>
  <si>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</si>
  <si>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</si>
  <si>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</si>
  <si>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</si>
  <si>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</si>
  <si>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</si>
  <si>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</si>
  <si>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</si>
  <si>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</si>
  <si>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</si>
  <si>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</si>
  <si>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</si>
  <si>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</si>
  <si>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</si>
  <si>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</si>
  <si>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</si>
  <si>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</si>
  <si>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</si>
  <si>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</si>
  <si>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</si>
  <si>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</si>
  <si>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</si>
  <si>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</si>
  <si>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</si>
  <si>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</si>
  <si>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</si>
  <si>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</si>
  <si>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</si>
  <si>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</si>
  <si>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</si>
  <si>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</si>
  <si>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</si>
  <si>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</si>
  <si>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</si>
  <si>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</si>
  <si>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</si>
  <si>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</si>
  <si>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</si>
  <si>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</si>
  <si>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</si>
  <si>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</si>
  <si>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</si>
  <si>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</si>
  <si>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</si>
  <si>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</si>
  <si>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</si>
  <si>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</si>
  <si>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</si>
  <si>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</si>
  <si>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</si>
  <si>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</si>
  <si>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</si>
  <si>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</si>
  <si>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</si>
  <si>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</si>
  <si>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</si>
  <si>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</si>
  <si>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</si>
  <si>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</si>
  <si>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</si>
  <si>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</si>
  <si>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</si>
  <si>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</si>
  <si>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</si>
  <si>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</si>
  <si>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</si>
  <si>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</si>
  <si>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</si>
  <si>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</si>
  <si>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</si>
  <si>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</si>
  <si>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</si>
  <si>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</si>
  <si>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</si>
  <si>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</si>
  <si>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</si>
  <si>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</si>
  <si>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</si>
  <si>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</si>
  <si>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</si>
  <si>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</si>
  <si>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</si>
  <si>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</si>
  <si>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</si>
  <si>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</si>
  <si>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</si>
  <si>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</si>
  <si>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</si>
  <si>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</si>
  <si>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</si>
  <si>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</si>
  <si>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</si>
  <si>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</si>
  <si>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</si>
  <si>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</si>
  <si>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</si>
  <si>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</si>
  <si>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</si>
  <si>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</si>
  <si>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</si>
  <si>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</si>
  <si>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</si>
  <si>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</si>
  <si>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</si>
  <si>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</si>
  <si>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</si>
  <si>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</si>
  <si>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</si>
  <si>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</si>
  <si>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</si>
  <si>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</si>
  <si>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</si>
  <si>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</si>
  <si>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</si>
  <si>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</si>
  <si>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</si>
  <si>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</si>
  <si>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</si>
  <si>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</si>
  <si>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</si>
  <si>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</si>
  <si>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</si>
  <si>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</si>
  <si>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</si>
  <si>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</si>
  <si>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</si>
  <si>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</si>
  <si>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</si>
  <si>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</si>
  <si>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</si>
  <si>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</si>
  <si>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</si>
  <si>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</si>
  <si>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</si>
  <si>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</si>
  <si>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</si>
  <si>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</si>
  <si>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</si>
  <si>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</si>
  <si>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</si>
  <si>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</si>
  <si>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</si>
  <si>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</si>
  <si>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</si>
  <si>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</si>
  <si>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</si>
  <si>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</si>
  <si>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</si>
  <si>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</si>
  <si>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</si>
  <si>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</si>
  <si>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</si>
  <si>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</si>
  <si>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</si>
  <si>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</si>
  <si>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</si>
  <si>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</si>
  <si>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</si>
  <si>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</si>
  <si>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</si>
  <si>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</si>
  <si>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</si>
  <si>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</si>
  <si>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</si>
  <si>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</si>
  <si>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</si>
  <si>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</si>
  <si>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</si>
  <si>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</si>
  <si>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</si>
  <si>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</si>
  <si>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</si>
  <si>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</si>
  <si>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</si>
  <si>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</si>
  <si>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</si>
  <si>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</si>
  <si>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</si>
  <si>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</si>
  <si>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</si>
  <si>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</si>
  <si>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</si>
  <si>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</si>
  <si>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</si>
  <si>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</si>
  <si>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</si>
  <si>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</si>
  <si>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</si>
  <si>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</si>
  <si>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</si>
  <si>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</si>
  <si>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</si>
  <si>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</si>
  <si>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</si>
  <si>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</si>
  <si>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</si>
  <si>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</si>
  <si>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</si>
  <si>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</si>
  <si>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</si>
  <si>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</si>
  <si>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</si>
  <si>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</si>
  <si>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</si>
  <si>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</si>
  <si>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</si>
  <si>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</si>
  <si>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</si>
  <si>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</si>
  <si>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</si>
  <si>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</si>
  <si>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</si>
  <si>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</si>
  <si>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</si>
  <si>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</si>
  <si>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</si>
  <si>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</si>
  <si>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</si>
  <si>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</si>
  <si>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</si>
  <si>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</si>
  <si>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</si>
  <si>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</si>
  <si>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</si>
  <si>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</si>
  <si>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</si>
  <si>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</si>
  <si>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</si>
  <si>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</si>
  <si>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</si>
  <si>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</si>
  <si>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</si>
  <si>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</si>
  <si>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</si>
  <si>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</si>
  <si>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</si>
  <si>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</si>
  <si>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</si>
  <si>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</si>
  <si>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</si>
  <si>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</si>
  <si>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</si>
  <si>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</si>
  <si>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</si>
  <si>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</si>
  <si>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</si>
  <si>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</si>
  <si>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</si>
  <si>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</si>
  <si>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</si>
  <si>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</si>
  <si>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</si>
  <si>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</si>
  <si>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</si>
  <si>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</si>
  <si>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</si>
  <si>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</si>
  <si>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</si>
  <si>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</si>
  <si>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</si>
  <si>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</si>
  <si>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</si>
  <si>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</si>
  <si>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</si>
  <si>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</si>
  <si>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</si>
  <si>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</si>
  <si>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</si>
  <si>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</si>
  <si>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</si>
  <si>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</si>
  <si>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</si>
  <si>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</si>
  <si>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</si>
  <si>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</si>
  <si>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</si>
  <si>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</si>
  <si>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</si>
  <si>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</si>
  <si>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</si>
  <si>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</si>
  <si>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</si>
  <si>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</si>
  <si>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</si>
  <si>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</si>
  <si>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</si>
  <si>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</si>
  <si>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</si>
  <si>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</si>
  <si>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</si>
  <si>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</si>
  <si>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</si>
  <si>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</si>
  <si>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</si>
  <si>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</si>
  <si>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</si>
  <si>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</si>
  <si>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</si>
  <si>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</si>
  <si>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</si>
  <si>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</si>
  <si>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</si>
  <si>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</si>
  <si>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</si>
  <si>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</si>
  <si>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</si>
  <si>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</si>
  <si>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</si>
  <si>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</si>
  <si>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</si>
  <si>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</si>
  <si>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</si>
  <si>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</si>
  <si>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</si>
  <si>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</si>
  <si>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</si>
  <si>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</si>
  <si>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</si>
  <si>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</si>
  <si>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</si>
  <si>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</si>
  <si>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</si>
  <si>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</si>
  <si>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</si>
  <si>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</si>
  <si>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</si>
  <si>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</si>
  <si>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</si>
  <si>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</si>
  <si>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</si>
  <si>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</si>
  <si>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</si>
  <si>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</si>
  <si>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</si>
  <si>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</si>
  <si>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</si>
  <si>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</si>
  <si>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</si>
  <si>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</si>
  <si>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</si>
  <si>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</si>
  <si>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</si>
  <si>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</si>
  <si>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</si>
  <si>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</si>
  <si>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</si>
  <si>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</si>
  <si>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</si>
  <si>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</si>
  <si>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</si>
  <si>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</si>
  <si>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</si>
  <si>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</si>
  <si>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</si>
  <si>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</si>
  <si>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</si>
  <si>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</si>
  <si>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</si>
  <si>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</si>
  <si>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</si>
  <si>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</si>
  <si>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</si>
  <si>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</si>
  <si>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</si>
  <si>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</si>
  <si>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</si>
  <si>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</si>
  <si>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</si>
  <si>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</si>
  <si>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</si>
  <si>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</si>
  <si>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</si>
  <si>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</si>
  <si>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</si>
  <si>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</si>
  <si>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</si>
  <si>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</si>
  <si>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</si>
  <si>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</si>
  <si>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</si>
  <si>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</si>
  <si>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</si>
  <si>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</si>
  <si>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</si>
  <si>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</si>
  <si>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</si>
  <si>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</si>
  <si>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</si>
  <si>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</si>
  <si>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</si>
  <si>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</si>
  <si>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</si>
  <si>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</si>
  <si>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</si>
  <si>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</si>
  <si>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</si>
  <si>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</si>
  <si>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</si>
  <si>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</si>
  <si>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</si>
  <si>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</si>
  <si>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</si>
  <si>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</si>
  <si>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</si>
  <si>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</si>
  <si>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</si>
  <si>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</si>
  <si>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</si>
  <si>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</si>
  <si>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</si>
  <si>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</si>
  <si>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</si>
  <si>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</si>
  <si>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</si>
  <si>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</si>
  <si>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</si>
  <si>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</si>
  <si>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</si>
  <si>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</si>
  <si>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</si>
  <si>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</si>
  <si>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</si>
  <si>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</si>
  <si>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</si>
  <si>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</si>
  <si>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</si>
  <si>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</si>
  <si>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</si>
  <si>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</si>
  <si>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</si>
  <si>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</si>
  <si>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</si>
  <si>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</si>
  <si>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</si>
  <si>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</si>
  <si>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</si>
  <si>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</si>
  <si>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</si>
  <si>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</si>
  <si>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</si>
  <si>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</si>
  <si>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</si>
  <si>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</si>
  <si>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</si>
  <si>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</si>
  <si>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</si>
  <si>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</si>
  <si>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</si>
  <si>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</si>
  <si>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</si>
  <si>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</si>
  <si>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</si>
  <si>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</si>
  <si>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</si>
  <si>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</si>
  <si>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</si>
  <si>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</si>
  <si>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</si>
  <si>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</si>
  <si>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</si>
  <si>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</si>
  <si>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</si>
  <si>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</si>
  <si>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</si>
  <si>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</si>
  <si>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</si>
  <si>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</si>
  <si>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</si>
  <si>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</si>
  <si>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</si>
  <si>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</si>
  <si>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</si>
  <si>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</si>
  <si>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</si>
  <si>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</si>
  <si>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</si>
  <si>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</si>
  <si>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</si>
  <si>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</si>
  <si>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</si>
  <si>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</si>
  <si>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</si>
  <si>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</si>
  <si>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</si>
  <si>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</si>
  <si>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</si>
  <si>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</si>
  <si>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</si>
  <si>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</si>
  <si>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</si>
  <si>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</si>
  <si>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</si>
  <si>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</si>
  <si>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</si>
  <si>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</si>
  <si>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</si>
  <si>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</si>
  <si>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</si>
  <si>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</si>
  <si>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</si>
  <si>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</si>
  <si>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</si>
  <si>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</si>
  <si>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</si>
  <si>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</si>
  <si>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</si>
  <si>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</si>
  <si>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</si>
  <si>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</si>
  <si>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</si>
  <si>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</si>
  <si>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</si>
  <si>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</si>
  <si>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</si>
  <si>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</si>
  <si>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</si>
  <si>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</si>
  <si>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</si>
  <si>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</si>
  <si>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</si>
  <si>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</si>
  <si>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</si>
  <si>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</si>
  <si>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</si>
  <si>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</si>
  <si>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</si>
  <si>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</si>
  <si>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</si>
  <si>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</si>
  <si>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</si>
  <si>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</si>
  <si>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</si>
  <si>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</si>
  <si>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</si>
  <si>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</si>
  <si>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</si>
  <si>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</si>
  <si>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</si>
  <si>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</si>
  <si>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</si>
  <si>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</si>
  <si>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</si>
  <si>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</si>
  <si>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</si>
  <si>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</si>
  <si>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</si>
  <si>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</si>
  <si>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</si>
  <si>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</si>
  <si>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</si>
  <si>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</si>
  <si>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</si>
  <si>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</si>
  <si>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</si>
  <si>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</si>
  <si>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</si>
  <si>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</si>
  <si>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</si>
  <si>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</si>
  <si>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</si>
  <si>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</si>
  <si>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</si>
  <si>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</si>
  <si>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</si>
  <si>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</si>
  <si>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</si>
  <si>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</si>
  <si>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</si>
  <si>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</si>
  <si>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</si>
  <si>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</si>
  <si>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</si>
  <si>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</si>
  <si>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</si>
  <si>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</si>
  <si>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</si>
  <si>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</si>
  <si>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</si>
  <si>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</si>
  <si>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</si>
  <si>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</si>
  <si>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</si>
  <si>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</si>
  <si>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</si>
  <si>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</si>
  <si>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</si>
  <si>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</si>
  <si>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</si>
  <si>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</si>
  <si>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</si>
  <si>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</si>
  <si>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</si>
  <si>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</si>
  <si>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</si>
  <si>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</si>
  <si>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</si>
  <si>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</si>
  <si>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</si>
  <si>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</si>
  <si>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</si>
  <si>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</si>
  <si>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</si>
  <si>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</si>
  <si>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</si>
  <si>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</si>
  <si>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</si>
  <si>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</si>
  <si>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</si>
  <si>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</si>
  <si>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</si>
  <si>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</si>
  <si>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</si>
  <si>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</si>
  <si>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</si>
  <si>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</si>
  <si>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</si>
  <si>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</si>
  <si>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</si>
  <si>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</si>
  <si>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</si>
  <si>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</si>
  <si>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</si>
  <si>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</si>
  <si>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</si>
  <si>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</si>
  <si>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</si>
  <si>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</si>
  <si>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</si>
  <si>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</si>
  <si>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</si>
  <si>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</si>
  <si>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</si>
  <si>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</si>
  <si>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</si>
  <si>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</si>
  <si>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</si>
  <si>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</si>
  <si>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</si>
  <si>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</si>
  <si>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</si>
  <si>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</si>
  <si>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</si>
  <si>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</si>
  <si>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</si>
  <si>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</si>
  <si>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</si>
  <si>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</si>
  <si>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</si>
  <si>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</si>
  <si>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</si>
  <si>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</si>
  <si>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</si>
  <si>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</si>
  <si>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</si>
  <si>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</si>
  <si>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</si>
  <si>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</si>
  <si>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</si>
  <si>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</si>
  <si>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</si>
  <si>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</si>
  <si>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</si>
  <si>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</si>
  <si>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</si>
  <si>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</si>
  <si>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</si>
  <si>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</si>
  <si>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</si>
  <si>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</si>
  <si>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</si>
  <si>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</si>
  <si>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</si>
  <si>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</si>
  <si>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</si>
  <si>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</si>
  <si>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</si>
  <si>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</si>
  <si>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</si>
  <si>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</si>
  <si>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</si>
  <si>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</si>
  <si>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</si>
  <si>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</si>
  <si>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</si>
  <si>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</si>
  <si>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</si>
  <si>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</si>
  <si>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</si>
  <si>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</si>
  <si>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</si>
  <si>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</si>
  <si>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</si>
  <si>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</si>
  <si>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</si>
  <si>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</si>
  <si>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</si>
  <si>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</si>
  <si>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</si>
  <si>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</si>
  <si>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</si>
  <si>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</si>
  <si>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</si>
  <si>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</si>
  <si>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</si>
  <si>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</si>
  <si>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</si>
  <si>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</si>
  <si>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</si>
  <si>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</si>
  <si>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</si>
  <si>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</si>
  <si>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</si>
  <si>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</si>
  <si>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</si>
  <si>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</si>
  <si>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</si>
  <si>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</si>
  <si>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</si>
  <si>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</si>
  <si>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</si>
  <si>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</si>
  <si>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</si>
  <si>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</si>
  <si>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</si>
  <si>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</si>
  <si>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</si>
  <si>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</si>
  <si>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</si>
  <si>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</si>
  <si>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</si>
  <si>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</si>
  <si>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</si>
  <si>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</si>
  <si>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</si>
  <si>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</si>
  <si>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</si>
  <si>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</si>
  <si>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</si>
  <si>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</si>
  <si>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</si>
  <si>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</si>
  <si>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</si>
  <si>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</si>
  <si>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</si>
  <si>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</si>
  <si>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</si>
  <si>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</si>
  <si>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</si>
  <si>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</si>
  <si>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</si>
  <si>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</si>
  <si>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</si>
  <si>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</si>
  <si>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</si>
  <si>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</si>
  <si>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</si>
  <si>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</si>
  <si>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</si>
  <si>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</si>
  <si>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</si>
  <si>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</si>
  <si>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</si>
  <si>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</si>
  <si>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</si>
  <si>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</si>
  <si>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</si>
  <si>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</si>
  <si>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</si>
  <si>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</si>
  <si>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</si>
  <si>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</si>
  <si>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</si>
  <si>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</si>
  <si>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</si>
  <si>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</si>
  <si>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</si>
  <si>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</si>
  <si>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</si>
  <si>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</si>
  <si>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</si>
  <si>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</si>
  <si>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</si>
  <si>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</si>
  <si>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</si>
  <si>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</si>
  <si>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</si>
  <si>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</si>
  <si>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</si>
  <si>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</si>
  <si>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</si>
  <si>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</si>
  <si>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</si>
  <si>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</si>
  <si>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</si>
  <si>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</si>
  <si>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</si>
  <si>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</si>
  <si>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</si>
  <si>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</si>
  <si>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</si>
  <si>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</si>
  <si>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</si>
  <si>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</si>
  <si>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</si>
  <si>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</si>
  <si>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</si>
  <si>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</si>
  <si>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</si>
  <si>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</si>
  <si>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</si>
  <si>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</si>
  <si>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</si>
  <si>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</si>
  <si>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</si>
  <si>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</si>
  <si>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</si>
  <si>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</si>
  <si>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</si>
  <si>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</si>
  <si>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</si>
  <si>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</si>
  <si>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</si>
  <si>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</si>
  <si>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</si>
  <si>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</si>
  <si>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</si>
  <si>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</si>
  <si>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</si>
  <si>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</si>
  <si>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</si>
  <si>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</si>
  <si>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</si>
  <si>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</si>
  <si>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</si>
  <si>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</si>
  <si>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</si>
  <si>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</si>
  <si>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</si>
  <si>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</si>
  <si>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</si>
  <si>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</si>
  <si>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</si>
  <si>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</si>
  <si>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</si>
  <si>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</si>
  <si>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</si>
  <si>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</si>
  <si>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</si>
  <si>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</si>
  <si>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</si>
  <si>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</si>
  <si>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</si>
  <si>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</si>
  <si>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</si>
  <si>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</si>
  <si>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</si>
  <si>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</si>
  <si>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</si>
  <si>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</si>
  <si>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</si>
  <si>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</si>
  <si>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</si>
  <si>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</si>
  <si>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</si>
  <si>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</si>
  <si>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</si>
  <si>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</si>
  <si>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</si>
  <si>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</si>
  <si>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</si>
  <si>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</si>
  <si>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</si>
  <si>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</si>
  <si>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</si>
  <si>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</si>
  <si>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</si>
  <si>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</si>
  <si>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</si>
  <si>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</si>
  <si>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</si>
  <si>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</si>
  <si>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</si>
  <si>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</si>
  <si>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</si>
  <si>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</si>
  <si>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</si>
  <si>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</si>
  <si>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</si>
  <si>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</si>
  <si>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</si>
  <si>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</si>
  <si>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</si>
  <si>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</si>
  <si>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</si>
  <si>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</si>
  <si>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</si>
  <si>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</si>
  <si>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</si>
  <si>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</si>
  <si>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</si>
  <si>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</si>
  <si>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</si>
  <si>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</si>
  <si>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</si>
  <si>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</si>
  <si>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</si>
  <si>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</si>
  <si>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</si>
  <si>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</si>
  <si>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</si>
  <si>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</si>
  <si>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</si>
  <si>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</si>
  <si>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</si>
  <si>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</si>
  <si>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</si>
  <si>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</si>
  <si>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</si>
  <si>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</si>
  <si>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</si>
  <si>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</si>
  <si>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</si>
  <si>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</si>
  <si>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</si>
  <si>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</si>
  <si>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</si>
  <si>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</si>
  <si>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</si>
  <si>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</si>
  <si>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</si>
  <si>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</si>
  <si>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</si>
  <si>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</si>
  <si>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</si>
  <si>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</si>
  <si>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</si>
  <si>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</si>
  <si>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</si>
  <si>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</si>
  <si>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</si>
  <si>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</si>
  <si>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</si>
  <si>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</si>
  <si>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</si>
  <si>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</si>
  <si>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</si>
  <si>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</si>
  <si>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</si>
  <si>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</si>
  <si>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</si>
  <si>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</si>
  <si>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</si>
  <si>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</si>
  <si>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</si>
  <si>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</si>
  <si>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</si>
  <si>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</si>
  <si>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</si>
  <si>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</si>
  <si>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</si>
  <si>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</si>
  <si>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</si>
  <si>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</si>
  <si>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</si>
  <si>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</si>
  <si>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</si>
  <si>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</si>
  <si>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</si>
  <si>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</si>
  <si>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</si>
  <si>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</si>
  <si>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</si>
  <si>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</si>
  <si>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</si>
  <si>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</si>
  <si>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</si>
  <si>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</si>
  <si>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</si>
  <si>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</si>
  <si>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</si>
  <si>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</si>
  <si>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</si>
  <si>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</si>
  <si>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</si>
  <si>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</si>
  <si>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</si>
  <si>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</si>
  <si>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</si>
  <si>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</si>
  <si>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</si>
  <si>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</si>
  <si>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</si>
  <si>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</si>
  <si>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</si>
  <si>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</si>
  <si>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</si>
  <si>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</si>
  <si>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</si>
  <si>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</si>
  <si>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</si>
  <si>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</si>
  <si>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</si>
  <si>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</si>
  <si>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</si>
  <si>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</si>
  <si>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</si>
  <si>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</si>
  <si>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</si>
  <si>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</si>
  <si>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</si>
  <si>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</si>
  <si>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</si>
  <si>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</si>
  <si>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</si>
  <si>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</si>
  <si>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</si>
  <si>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</si>
  <si>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</si>
  <si>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</si>
  <si>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</si>
  <si>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</si>
  <si>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</si>
  <si>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</si>
  <si>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</si>
  <si>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</si>
  <si>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</si>
  <si>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</si>
  <si>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</si>
  <si>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</si>
  <si>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</si>
  <si>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</si>
  <si>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</si>
  <si>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</si>
  <si>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</si>
  <si>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</si>
  <si>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</si>
  <si>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</si>
  <si>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</si>
  <si>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</si>
  <si>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</si>
  <si>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</si>
  <si>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</si>
  <si>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</si>
  <si>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</si>
  <si>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</si>
  <si>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</si>
  <si>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</si>
  <si>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</si>
  <si>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</si>
  <si>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</si>
  <si>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</si>
  <si>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</si>
  <si>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</si>
  <si>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</si>
  <si>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</si>
  <si>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</si>
  <si>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</si>
  <si>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</si>
  <si>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</si>
  <si>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</si>
  <si>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</si>
  <si>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</si>
  <si>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</si>
  <si>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</si>
  <si>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</si>
  <si>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</si>
  <si>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</si>
  <si>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</si>
  <si>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</si>
  <si>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</si>
  <si>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</si>
  <si>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</si>
  <si>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</si>
  <si>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</si>
  <si>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</si>
  <si>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</si>
  <si>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</si>
  <si>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</si>
  <si>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</si>
  <si>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</si>
  <si>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</si>
  <si>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</si>
  <si>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</si>
  <si>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</si>
  <si>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</si>
  <si>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</si>
  <si>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</si>
  <si>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</si>
  <si>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</si>
  <si>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</si>
  <si>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</si>
  <si>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</si>
  <si>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</si>
  <si>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</si>
  <si>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</si>
  <si>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</si>
  <si>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</si>
  <si>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</si>
  <si>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</si>
  <si>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</si>
  <si>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</si>
  <si>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</si>
  <si>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</si>
  <si>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</si>
  <si>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</si>
  <si>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</si>
  <si>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</si>
  <si>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</si>
  <si>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</si>
  <si>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</si>
  <si>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</si>
  <si>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</si>
  <si>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</si>
  <si>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</si>
  <si>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</si>
  <si>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</si>
  <si>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</si>
  <si>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</si>
  <si>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</si>
  <si>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</si>
  <si>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</si>
  <si>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</si>
  <si>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</si>
  <si>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</si>
  <si>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</si>
  <si>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</si>
  <si>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</si>
  <si>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</si>
  <si>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</si>
  <si>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</si>
  <si>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</si>
  <si>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</si>
  <si>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</si>
  <si>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</si>
  <si>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</si>
  <si>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</si>
  <si>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</si>
  <si>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</si>
  <si>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</si>
  <si>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</si>
  <si>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</si>
  <si>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</si>
  <si>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</si>
  <si>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</si>
  <si>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</si>
  <si>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</si>
  <si>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</si>
  <si>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</si>
  <si>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</si>
  <si>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</si>
  <si>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</si>
  <si>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</si>
  <si>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</si>
  <si>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</si>
  <si>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</si>
  <si>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</si>
  <si>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</si>
  <si>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</si>
  <si>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</si>
  <si>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</si>
  <si>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</si>
  <si>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</si>
  <si>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</si>
  <si>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</si>
  <si>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</si>
  <si>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</si>
  <si>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</si>
  <si>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</si>
  <si>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</si>
  <si>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</si>
  <si>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</si>
  <si>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</si>
  <si>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</si>
  <si>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</si>
  <si>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</si>
  <si>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</si>
  <si>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</si>
  <si>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</si>
  <si>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</si>
  <si>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</si>
  <si>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</si>
  <si>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</si>
  <si>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</si>
  <si>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</si>
  <si>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</si>
  <si>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</si>
  <si>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</si>
  <si>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</si>
  <si>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</si>
  <si>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</si>
  <si>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</si>
  <si>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</si>
  <si>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</si>
  <si>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</si>
  <si>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</si>
  <si>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</si>
  <si>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</si>
  <si>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</si>
  <si>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</si>
  <si>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</si>
  <si>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</si>
  <si>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</si>
  <si>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</si>
  <si>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</si>
  <si>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</si>
  <si>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</si>
  <si>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</si>
  <si>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</si>
  <si>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</si>
  <si>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</si>
  <si>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</si>
  <si>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</si>
  <si>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</si>
  <si>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</si>
  <si>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</si>
  <si>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</si>
  <si>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</si>
  <si>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</si>
  <si>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</si>
  <si>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</si>
  <si>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</si>
  <si>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</si>
  <si>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</si>
  <si>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</si>
  <si>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</si>
  <si>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</si>
  <si>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</si>
  <si>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</si>
  <si>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</si>
  <si>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</si>
  <si>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</si>
  <si>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</si>
  <si>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</si>
  <si>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</si>
  <si>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</si>
  <si>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</si>
  <si>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</si>
  <si>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</si>
  <si>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</si>
  <si>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</si>
  <si>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</si>
  <si>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</si>
  <si>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</si>
  <si>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</si>
  <si>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</si>
  <si>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</si>
  <si>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</si>
  <si>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</si>
  <si>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</si>
  <si>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</si>
  <si>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</si>
  <si>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</si>
  <si>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</si>
  <si>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</si>
  <si>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</si>
  <si>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</si>
  <si>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</si>
  <si>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</si>
  <si>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</si>
  <si>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</si>
  <si>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</si>
  <si>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</si>
  <si>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</si>
  <si>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</si>
  <si>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</si>
  <si>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</si>
  <si>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</si>
  <si>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</si>
  <si>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</si>
  <si>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</si>
  <si>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</si>
  <si>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</si>
  <si>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</si>
  <si>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</si>
  <si>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</si>
  <si>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</si>
  <si>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</si>
  <si>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</si>
  <si>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</si>
  <si>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</si>
  <si>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</si>
  <si>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</si>
  <si>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</si>
  <si>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</si>
  <si>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</si>
  <si>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</si>
  <si>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</si>
  <si>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</si>
  <si>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</si>
  <si>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</si>
  <si>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</si>
  <si>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</si>
  <si>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</si>
  <si>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</si>
  <si>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</si>
  <si>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</si>
  <si>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</si>
  <si>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</si>
  <si>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</si>
  <si>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</si>
  <si>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</si>
  <si>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</si>
  <si>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</si>
  <si>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</si>
  <si>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</si>
  <si>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</si>
  <si>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</si>
  <si>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</si>
  <si>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</si>
  <si>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</si>
  <si>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</si>
  <si>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</si>
  <si>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</si>
  <si>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</si>
  <si>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</si>
  <si>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</si>
  <si>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</si>
  <si>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</si>
  <si>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</si>
  <si>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</si>
  <si>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</si>
  <si>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</si>
  <si>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</si>
  <si>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</si>
  <si>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</si>
  <si>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</si>
  <si>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</si>
  <si>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</si>
  <si>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</si>
  <si>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</si>
  <si>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</si>
  <si>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</si>
  <si>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</si>
  <si>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</si>
  <si>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</si>
  <si>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</si>
  <si>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</si>
  <si>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</si>
  <si>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</si>
  <si>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</si>
  <si>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</si>
  <si>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</si>
  <si>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</si>
  <si>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</si>
  <si>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</si>
  <si>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</si>
  <si>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</si>
  <si>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</si>
  <si>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</si>
  <si>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</si>
  <si>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</si>
  <si>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</si>
  <si>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</si>
  <si>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</si>
  <si>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</si>
  <si>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</si>
  <si>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</si>
  <si>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</si>
  <si>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</si>
  <si>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</si>
  <si>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</si>
  <si>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</si>
  <si>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</si>
  <si>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</si>
  <si>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</si>
  <si>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</si>
  <si>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</si>
  <si>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</si>
  <si>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</si>
  <si>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</si>
  <si>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</si>
  <si>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</si>
  <si>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</si>
  <si>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</si>
  <si>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</si>
  <si>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</si>
  <si>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</si>
  <si>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</si>
  <si>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</si>
  <si>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</si>
  <si>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</si>
  <si>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</si>
  <si>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</si>
  <si>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</si>
  <si>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</si>
  <si>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</si>
  <si>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</si>
  <si>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</si>
  <si>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</si>
  <si>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</si>
  <si>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</si>
  <si>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</si>
  <si>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</si>
  <si>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</si>
  <si>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</si>
  <si>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</si>
  <si>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</si>
  <si>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</si>
  <si>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</si>
  <si>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</si>
  <si>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</si>
  <si>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</si>
  <si>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</si>
  <si>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</si>
  <si>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</si>
  <si>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</si>
  <si>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</si>
  <si>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</si>
  <si>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</si>
  <si>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</si>
  <si>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</si>
  <si>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</si>
  <si>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</si>
  <si>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</si>
  <si>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</si>
  <si>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</si>
  <si>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</si>
  <si>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</si>
  <si>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</si>
  <si>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</si>
  <si>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</si>
  <si>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</si>
  <si>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</si>
  <si>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</si>
  <si>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</si>
  <si>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</si>
  <si>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</si>
  <si>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</si>
  <si>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</si>
  <si>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</si>
  <si>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</si>
  <si>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</si>
  <si>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</si>
  <si>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</si>
  <si>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</si>
  <si>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</si>
  <si>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</si>
  <si>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</si>
  <si>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</si>
  <si>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</si>
  <si>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</si>
  <si>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</si>
  <si>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</si>
  <si>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</si>
  <si>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</si>
  <si>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</si>
  <si>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</si>
  <si>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</si>
  <si>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</si>
  <si>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</si>
  <si>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</si>
  <si>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</si>
  <si>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</si>
  <si>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</si>
  <si>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</si>
  <si>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</si>
  <si>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</si>
  <si>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</si>
  <si>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</si>
  <si>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</si>
  <si>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</si>
  <si>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</si>
  <si>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</si>
  <si>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</si>
  <si>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</si>
  <si>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</si>
  <si>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</si>
  <si>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</si>
  <si>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</si>
  <si>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</si>
  <si>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</si>
  <si>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</si>
  <si>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</si>
  <si>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</si>
  <si>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</si>
  <si>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</si>
  <si>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</si>
  <si>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</si>
  <si>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</si>
  <si>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</si>
  <si>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</si>
  <si>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</si>
  <si>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</si>
  <si>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</si>
  <si>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</si>
  <si>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</si>
  <si>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</si>
  <si>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</si>
  <si>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</si>
  <si>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</si>
  <si>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</si>
  <si>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</si>
  <si>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</si>
  <si>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</si>
  <si>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</si>
  <si>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</si>
  <si>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</si>
  <si>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</si>
  <si>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</si>
  <si>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</si>
  <si>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</si>
  <si>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</si>
  <si>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</si>
  <si>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</si>
  <si>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</si>
  <si>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</si>
  <si>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</si>
  <si>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</si>
  <si>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</si>
  <si>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</si>
  <si>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</si>
  <si>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</si>
  <si>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</si>
  <si>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</si>
  <si>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</si>
  <si>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</si>
  <si>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</si>
  <si>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</si>
  <si>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</si>
  <si>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</si>
  <si>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</si>
  <si>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</si>
  <si>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</si>
  <si>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</si>
  <si>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</si>
  <si>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</si>
  <si>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</si>
  <si>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</si>
  <si>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</si>
  <si>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</si>
  <si>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</si>
  <si>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</si>
  <si>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</si>
  <si>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</si>
  <si>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</si>
  <si>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</si>
  <si>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</si>
  <si>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</si>
  <si>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</si>
  <si>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</si>
  <si>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</si>
  <si>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</si>
  <si>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</si>
  <si>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</si>
  <si>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</si>
  <si>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</si>
  <si>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</si>
  <si>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</si>
  <si>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</si>
  <si>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</si>
  <si>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</si>
  <si>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</si>
  <si>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</si>
  <si>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</si>
  <si>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</si>
  <si>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</si>
  <si>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</si>
  <si>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</si>
  <si>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</si>
  <si>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</si>
  <si>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</si>
  <si>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</si>
  <si>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</si>
  <si>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</si>
  <si>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</si>
  <si>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</si>
  <si>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</si>
  <si>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</si>
  <si>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</si>
  <si>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</si>
  <si>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</si>
  <si>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</si>
  <si>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</si>
  <si>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</si>
  <si>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</si>
  <si>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</si>
  <si>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</si>
  <si>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</si>
  <si>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</si>
  <si>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</si>
  <si>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</si>
  <si>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</si>
  <si>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</si>
  <si>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</si>
  <si>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</si>
  <si>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</si>
  <si>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</si>
  <si>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</si>
  <si>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</si>
  <si>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</si>
  <si>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</si>
  <si>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</si>
  <si>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</si>
  <si>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</si>
  <si>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</si>
  <si>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</si>
  <si>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</si>
  <si>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</si>
  <si>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</si>
  <si>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</si>
  <si>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</si>
  <si>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</si>
  <si>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</si>
  <si>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</si>
  <si>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</si>
  <si>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</si>
  <si>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</si>
  <si>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</si>
  <si>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</si>
  <si>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</si>
  <si>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</si>
  <si>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</si>
  <si>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</si>
  <si>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</si>
  <si>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</si>
  <si>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</si>
  <si>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</si>
  <si>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</si>
  <si>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</si>
  <si>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</si>
  <si>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</si>
  <si>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</si>
  <si>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</si>
  <si>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</si>
  <si>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</si>
  <si>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</si>
  <si>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</si>
  <si>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</si>
  <si>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</si>
  <si>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</si>
  <si>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</si>
  <si>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</si>
  <si>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</si>
  <si>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</si>
  <si>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</si>
  <si>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</si>
  <si>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</si>
  <si>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</si>
  <si>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</si>
  <si>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</si>
  <si>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</si>
  <si>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</si>
  <si>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</si>
  <si>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</si>
  <si>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</si>
  <si>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</si>
  <si>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</si>
  <si>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</si>
  <si>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</si>
  <si>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</si>
  <si>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</si>
  <si>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</si>
  <si>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</si>
  <si>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</si>
  <si>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</si>
  <si>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</si>
  <si>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</si>
  <si>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</si>
  <si>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</si>
  <si>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</si>
  <si>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</si>
  <si>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</si>
  <si>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</si>
  <si>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</si>
  <si>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</si>
  <si>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</si>
  <si>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</si>
  <si>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</si>
  <si>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</si>
  <si>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</si>
  <si>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</si>
  <si>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</si>
  <si>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</si>
  <si>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</si>
  <si>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</si>
  <si>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</si>
  <si>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</si>
  <si>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</si>
  <si>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</si>
  <si>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</si>
  <si>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</si>
  <si>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</si>
  <si>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</si>
  <si>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</si>
  <si>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</si>
  <si>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</si>
  <si>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</si>
  <si>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</si>
  <si>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</si>
  <si>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</si>
  <si>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</si>
  <si>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</si>
  <si>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</si>
  <si>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</si>
  <si>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</si>
  <si>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</si>
  <si>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</si>
  <si>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</si>
  <si>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</si>
  <si>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</si>
  <si>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</si>
  <si>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</si>
  <si>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</si>
  <si>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</si>
  <si>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</si>
  <si>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</si>
  <si>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</si>
  <si>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</si>
  <si>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</si>
  <si>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</si>
  <si>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</si>
  <si>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</si>
  <si>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</si>
  <si>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</si>
  <si>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</si>
  <si>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</si>
  <si>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</si>
  <si>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</si>
  <si>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</si>
  <si>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</si>
  <si>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</si>
  <si>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</si>
  <si>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</si>
  <si>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</si>
  <si>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</si>
  <si>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</si>
  <si>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</si>
  <si>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</si>
  <si>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</si>
  <si>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</si>
  <si>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</si>
  <si>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</si>
  <si>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</si>
  <si>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</si>
  <si>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</si>
  <si>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</si>
  <si>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</si>
  <si>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</si>
  <si>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</si>
  <si>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</si>
  <si>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</si>
  <si>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</si>
  <si>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</si>
  <si>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</si>
  <si>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</si>
  <si>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</si>
  <si>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</si>
  <si>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</si>
  <si>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</si>
  <si>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</si>
  <si>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</si>
  <si>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</si>
  <si>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</si>
  <si>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</si>
  <si>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</si>
  <si>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</si>
  <si>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</si>
  <si>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</si>
  <si>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</si>
  <si>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</si>
  <si>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</si>
  <si>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</si>
  <si>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</si>
  <si>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</si>
  <si>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</si>
  <si>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</si>
  <si>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</si>
  <si>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</si>
  <si>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</si>
  <si>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</si>
  <si>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</si>
  <si>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</si>
  <si>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</si>
  <si>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</si>
  <si>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</si>
  <si>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</si>
  <si>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</si>
  <si>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</si>
  <si>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</si>
  <si>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</si>
  <si>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</si>
  <si>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</si>
  <si>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</si>
  <si>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</si>
  <si>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</si>
  <si>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</si>
  <si>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</si>
  <si>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</si>
  <si>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</si>
  <si>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</si>
  <si>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</si>
  <si>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</si>
  <si>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</si>
  <si>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</si>
  <si>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</si>
  <si>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</si>
  <si>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</si>
  <si>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</si>
  <si>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</si>
  <si>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</si>
  <si>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</si>
  <si>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</si>
  <si>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</si>
  <si>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</si>
  <si>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</si>
  <si>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</si>
  <si>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</si>
  <si>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</si>
  <si>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</si>
  <si>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</si>
  <si>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</si>
  <si>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</si>
  <si>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</si>
  <si>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</si>
  <si>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</si>
  <si>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</si>
  <si>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</si>
  <si>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</si>
  <si>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</si>
  <si>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</si>
  <si>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</si>
  <si>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</si>
  <si>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</si>
  <si>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</si>
  <si>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</si>
  <si>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</si>
  <si>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</si>
  <si>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</si>
  <si>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</si>
  <si>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</si>
  <si>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</si>
  <si>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</si>
  <si>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</si>
  <si>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</si>
  <si>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</si>
  <si>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</si>
  <si>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</si>
  <si>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</si>
  <si>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</si>
  <si>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</si>
  <si>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</si>
  <si>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</si>
  <si>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</si>
  <si>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</si>
  <si>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</si>
  <si>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</si>
  <si>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</si>
  <si>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</si>
  <si>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</si>
  <si>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</si>
  <si>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</si>
  <si>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</si>
  <si>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</si>
  <si>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</si>
  <si>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</si>
  <si>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</si>
  <si>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</si>
  <si>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</si>
  <si>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</si>
  <si>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</si>
  <si>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</si>
  <si>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</si>
  <si>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</si>
  <si>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</si>
  <si>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</si>
  <si>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</si>
  <si>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</si>
  <si>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</si>
  <si>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</si>
  <si>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</si>
  <si>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</si>
  <si>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</si>
  <si>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</si>
  <si>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</si>
  <si>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</si>
  <si>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</si>
  <si>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</si>
  <si>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</si>
  <si>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</si>
  <si>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</si>
  <si>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</si>
  <si>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</si>
  <si>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</si>
  <si>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</si>
  <si>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</si>
  <si>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</si>
  <si>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</si>
  <si>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</si>
  <si>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</si>
  <si>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</si>
  <si>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</si>
  <si>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</si>
  <si>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</si>
  <si>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</si>
  <si>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</si>
  <si>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</si>
  <si>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</si>
  <si>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</si>
  <si>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</si>
  <si>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</si>
  <si>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</si>
  <si>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</si>
  <si>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</si>
  <si>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</si>
  <si>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</si>
  <si>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</si>
  <si>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</si>
  <si>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</si>
  <si>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</si>
  <si>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</si>
  <si>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</si>
  <si>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</si>
  <si>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</si>
  <si>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</si>
  <si>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</si>
  <si>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</si>
  <si>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</si>
  <si>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</si>
  <si>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</si>
  <si>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</si>
  <si>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</si>
  <si>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</si>
  <si>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</si>
  <si>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</si>
  <si>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</si>
  <si>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</si>
  <si>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</si>
  <si>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</si>
  <si>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</si>
  <si>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</si>
  <si>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</si>
  <si>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</si>
  <si>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</si>
  <si>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</si>
  <si>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</si>
  <si>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</si>
  <si>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</si>
  <si>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</si>
  <si>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</si>
  <si>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</si>
  <si>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</si>
  <si>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</si>
  <si>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</si>
  <si>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</si>
  <si>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</si>
  <si>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</si>
  <si>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</si>
  <si>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</si>
  <si>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</si>
  <si>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</si>
  <si>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</si>
  <si>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</si>
  <si>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</si>
  <si>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</si>
  <si>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</si>
  <si>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</si>
  <si>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</si>
  <si>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</si>
  <si>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</si>
  <si>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</si>
  <si>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</si>
  <si>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</si>
  <si>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</si>
  <si>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</si>
  <si>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</si>
  <si>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</si>
  <si>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</si>
  <si>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</si>
  <si>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</si>
  <si>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</si>
  <si>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</si>
  <si>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</si>
  <si>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</si>
  <si>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</si>
  <si>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</si>
  <si>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</si>
  <si>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</si>
  <si>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</si>
  <si>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</si>
  <si>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</si>
  <si>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</si>
  <si>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</si>
  <si>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</si>
  <si>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</si>
  <si>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</si>
  <si>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</si>
  <si>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</si>
  <si>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</si>
  <si>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</si>
  <si>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</si>
  <si>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</si>
  <si>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</si>
  <si>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</si>
  <si>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</si>
  <si>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</si>
  <si>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</si>
  <si>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</si>
  <si>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</si>
  <si>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</si>
  <si>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</si>
  <si>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</si>
  <si>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</si>
  <si>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</si>
  <si>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</si>
  <si>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</si>
  <si>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</si>
  <si>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</si>
  <si>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</si>
  <si>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</si>
  <si>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</si>
  <si>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</si>
  <si>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</si>
  <si>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</si>
  <si>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</si>
  <si>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</si>
  <si>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</si>
  <si>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</si>
  <si>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</si>
  <si>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</si>
  <si>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</si>
  <si>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</si>
  <si>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</si>
  <si>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</si>
  <si>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</si>
  <si>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</si>
  <si>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</si>
  <si>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</si>
  <si>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</si>
  <si>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</si>
  <si>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</si>
  <si>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</si>
  <si>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</si>
  <si>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</si>
  <si>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</si>
  <si>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</si>
  <si>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</si>
  <si>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</si>
  <si>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</si>
  <si>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</si>
  <si>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</si>
  <si>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</si>
  <si>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</si>
  <si>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</si>
  <si>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</si>
  <si>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</si>
  <si>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</si>
  <si>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</si>
  <si>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</si>
  <si>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</si>
  <si>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</si>
  <si>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</si>
  <si>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</si>
  <si>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</si>
  <si>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</si>
  <si>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</si>
  <si>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</si>
  <si>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</si>
  <si>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</si>
  <si>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</si>
  <si>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</si>
  <si>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</si>
  <si>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</si>
  <si>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</si>
  <si>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</si>
  <si>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</si>
  <si>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</si>
  <si>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</si>
  <si>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</si>
  <si>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</si>
  <si>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</si>
  <si>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</si>
  <si>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</si>
  <si>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</si>
  <si>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</si>
  <si>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</si>
  <si>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</si>
  <si>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</si>
  <si>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</si>
  <si>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</si>
  <si>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</si>
  <si>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</si>
  <si>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</si>
  <si>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</si>
  <si>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</si>
  <si>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</si>
  <si>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</si>
  <si>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</si>
  <si>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</si>
  <si>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</si>
  <si>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</si>
  <si>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</si>
  <si>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</si>
  <si>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</si>
  <si>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</si>
  <si>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</si>
  <si>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</si>
  <si>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</si>
  <si>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</si>
  <si>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</si>
  <si>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</si>
  <si>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</si>
  <si>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</si>
  <si>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</si>
  <si>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</si>
  <si>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</si>
  <si>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</si>
  <si>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</si>
  <si>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</si>
  <si>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</si>
  <si>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</si>
  <si>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</si>
  <si>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</si>
  <si>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</si>
  <si>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</si>
  <si>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</si>
  <si>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</si>
  <si>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</si>
  <si>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</si>
  <si>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</si>
  <si>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</si>
  <si>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</si>
  <si>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</si>
  <si>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</si>
  <si>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</si>
  <si>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</si>
  <si>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</si>
  <si>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</si>
  <si>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</si>
  <si>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</si>
  <si>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</si>
  <si>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</si>
  <si>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</si>
  <si>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</si>
  <si>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</si>
  <si>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</si>
  <si>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</si>
  <si>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</si>
  <si>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</si>
  <si>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</si>
  <si>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</si>
  <si>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</si>
  <si>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</si>
  <si>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</si>
  <si>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</si>
  <si>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</si>
  <si>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</si>
  <si>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</si>
  <si>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</si>
  <si>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</si>
  <si>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</si>
  <si>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</si>
  <si>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</si>
  <si>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</si>
  <si>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</si>
  <si>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</si>
  <si>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</si>
  <si>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</si>
  <si>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</si>
  <si>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</si>
  <si>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</si>
  <si>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</si>
  <si>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</si>
  <si>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</si>
  <si>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</si>
  <si>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</si>
  <si>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</si>
  <si>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</si>
  <si>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</si>
  <si>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</si>
  <si>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</si>
  <si>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</si>
  <si>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</si>
  <si>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</si>
  <si>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</si>
  <si>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</si>
  <si>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</si>
  <si>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</si>
  <si>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</si>
  <si>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</si>
  <si>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</si>
  <si>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</si>
  <si>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</si>
  <si>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</si>
  <si>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</si>
  <si>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</si>
  <si>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</si>
  <si>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</si>
  <si>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</si>
  <si>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</si>
  <si>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</si>
  <si>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</si>
  <si>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</si>
  <si>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</si>
  <si>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</si>
  <si>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</si>
  <si>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</si>
  <si>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</si>
  <si>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</si>
  <si>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</si>
  <si>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</si>
  <si>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</si>
  <si>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</si>
  <si>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</si>
  <si>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</si>
  <si>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</si>
  <si>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</si>
  <si>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</si>
  <si>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</si>
  <si>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</si>
  <si>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</si>
  <si>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</si>
  <si>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</si>
  <si>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</si>
  <si>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</si>
  <si>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</si>
  <si>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</si>
  <si>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</si>
  <si>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</si>
  <si>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</si>
  <si>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</si>
  <si>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</si>
  <si>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</si>
  <si>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</si>
  <si>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</si>
  <si>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</si>
  <si>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</si>
  <si>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</si>
  <si>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</si>
  <si>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</si>
  <si>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</si>
  <si>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</si>
  <si>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</si>
  <si>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</si>
  <si>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</si>
  <si>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</si>
  <si>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</si>
  <si>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</si>
  <si>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</si>
  <si>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</si>
  <si>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</si>
  <si>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</si>
  <si>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</si>
  <si>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</si>
  <si>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</si>
  <si>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</si>
  <si>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</si>
  <si>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</si>
  <si>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</si>
  <si>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</si>
  <si>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</si>
  <si>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</si>
  <si>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</si>
  <si>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</si>
  <si>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</si>
  <si>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</si>
  <si>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</si>
  <si>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</si>
  <si>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</si>
  <si>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</si>
  <si>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</si>
  <si>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</si>
  <si>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</si>
  <si>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</si>
  <si>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</si>
  <si>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</si>
  <si>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</si>
  <si>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</si>
  <si>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</si>
  <si>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</si>
  <si>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</si>
  <si>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</si>
  <si>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</si>
  <si>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</si>
  <si>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</si>
  <si>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</si>
  <si>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</si>
  <si>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</si>
  <si>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</si>
  <si>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</si>
  <si>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</si>
  <si>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</si>
  <si>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</si>
  <si>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</si>
  <si>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</si>
  <si>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</si>
  <si>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</si>
  <si>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</si>
  <si>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</si>
  <si>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</si>
  <si>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</si>
  <si>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</si>
  <si>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</si>
  <si>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</si>
  <si>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</si>
  <si>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</si>
  <si>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</si>
  <si>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</si>
  <si>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</si>
  <si>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</si>
  <si>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</si>
  <si>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</si>
  <si>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</si>
  <si>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</si>
  <si>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</si>
  <si>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</si>
  <si>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</si>
  <si>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</si>
  <si>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</si>
  <si>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</si>
  <si>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</si>
  <si>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</si>
  <si>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</si>
  <si>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</si>
  <si>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</si>
  <si>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</si>
  <si>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</si>
  <si>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</si>
  <si>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</si>
  <si>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</si>
  <si>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</si>
  <si>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</si>
  <si>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</si>
  <si>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</si>
  <si>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</si>
  <si>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</si>
  <si>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</si>
  <si>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</si>
  <si>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</si>
  <si>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</si>
  <si>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</si>
  <si>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</si>
  <si>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</si>
  <si>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</si>
  <si>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</si>
  <si>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</si>
  <si>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</si>
  <si>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</si>
  <si>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</si>
  <si>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</si>
  <si>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</si>
  <si>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</si>
  <si>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</si>
  <si>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</si>
  <si>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</si>
  <si>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</si>
  <si>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</si>
  <si>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</si>
  <si>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</si>
  <si>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</si>
  <si>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</si>
  <si>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</si>
  <si>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</si>
  <si>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</si>
  <si>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</si>
  <si>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</si>
  <si>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</si>
  <si>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</si>
  <si>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</si>
  <si>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</si>
  <si>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</si>
  <si>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</si>
  <si>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</si>
  <si>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</si>
  <si>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</si>
  <si>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</si>
  <si>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</si>
  <si>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</si>
  <si>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</si>
  <si>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</si>
  <si>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</si>
  <si>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</si>
  <si>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</si>
  <si>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</si>
  <si>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</si>
  <si>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</si>
  <si>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</si>
  <si>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</si>
  <si>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</si>
  <si>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</si>
  <si>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</si>
  <si>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</si>
  <si>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</si>
  <si>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</si>
  <si>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</si>
  <si>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</si>
  <si>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</si>
  <si>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</si>
  <si>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</si>
  <si>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</si>
  <si>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</si>
  <si>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</si>
  <si>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</si>
  <si>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</si>
  <si>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</si>
  <si>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</si>
  <si>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</si>
  <si>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</si>
  <si>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</si>
  <si>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</si>
  <si>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</si>
  <si>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</si>
  <si>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</si>
  <si>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</si>
  <si>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</si>
  <si>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</si>
  <si>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</si>
  <si>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</si>
  <si>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</si>
  <si>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</si>
  <si>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</si>
  <si>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</si>
  <si>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</si>
  <si>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</si>
  <si>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</si>
  <si>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</si>
  <si>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</si>
  <si>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</si>
  <si>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</si>
  <si>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</si>
  <si>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</si>
  <si>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</si>
  <si>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</si>
  <si>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</si>
  <si>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</si>
  <si>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</si>
  <si>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</si>
  <si>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</si>
  <si>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</si>
  <si>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</si>
  <si>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</si>
  <si>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</si>
  <si>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</si>
  <si>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</si>
  <si>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</si>
  <si>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</si>
  <si>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</si>
  <si>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</si>
  <si>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</si>
  <si>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</si>
  <si>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</si>
  <si>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</si>
  <si>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</si>
  <si>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</si>
  <si>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</si>
  <si>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</si>
  <si>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</si>
  <si>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</si>
  <si>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</si>
  <si>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</si>
  <si>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</si>
  <si>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</si>
  <si>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</si>
  <si>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</si>
  <si>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</si>
  <si>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</si>
  <si>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</si>
  <si>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</si>
  <si>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</si>
  <si>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</si>
  <si>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</si>
  <si>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</si>
  <si>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</si>
  <si>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</si>
  <si>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</si>
  <si>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</si>
  <si>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</si>
  <si>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</si>
  <si>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</si>
  <si>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</si>
  <si>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</si>
  <si>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</si>
  <si>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</si>
  <si>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</si>
  <si>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</si>
  <si>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</si>
  <si>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</si>
  <si>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</si>
  <si>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</si>
  <si>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</si>
  <si>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</si>
  <si>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</si>
  <si>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</si>
  <si>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</si>
  <si>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</si>
  <si>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</si>
  <si>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</si>
  <si>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</si>
  <si>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</si>
  <si>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</si>
  <si>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</si>
  <si>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</si>
  <si>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</si>
  <si>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</si>
  <si>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</si>
  <si>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</si>
  <si>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</si>
  <si>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</si>
  <si>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</si>
  <si>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</si>
  <si>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</si>
  <si>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</si>
  <si>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</si>
  <si>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</si>
  <si>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</si>
  <si>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</si>
  <si>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</si>
  <si>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</si>
  <si>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</si>
  <si>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</si>
  <si>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</si>
  <si>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</si>
  <si>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</si>
  <si>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</si>
  <si>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</si>
  <si>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</si>
  <si>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</si>
  <si>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</si>
  <si>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</si>
  <si>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</si>
  <si>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</si>
  <si>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</si>
  <si>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</si>
  <si>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</si>
  <si>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</si>
  <si>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</si>
  <si>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</si>
  <si>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</si>
  <si>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</si>
  <si>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</si>
  <si>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</si>
  <si>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</si>
  <si>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</si>
  <si>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</si>
  <si>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</si>
  <si>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</si>
  <si>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</si>
  <si>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</si>
  <si>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</si>
  <si>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</si>
  <si>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</si>
  <si>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</si>
  <si>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</si>
  <si>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</si>
  <si>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</si>
  <si>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</si>
  <si>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</si>
  <si>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</si>
  <si>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</si>
  <si>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</si>
  <si>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</si>
  <si>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</si>
  <si>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</si>
  <si>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</si>
  <si>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</si>
  <si>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</si>
  <si>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</si>
  <si>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</si>
  <si>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</si>
  <si>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</si>
  <si>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</si>
  <si>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</si>
  <si>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</si>
  <si>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</si>
  <si>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</si>
  <si>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</si>
  <si>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</si>
  <si>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</si>
  <si>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</si>
  <si>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</si>
  <si>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</si>
  <si>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</si>
  <si>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</si>
  <si>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</si>
  <si>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</si>
  <si>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</si>
  <si>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</si>
  <si>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</si>
  <si>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</si>
  <si>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</si>
  <si>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</si>
  <si>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</si>
  <si>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</si>
  <si>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</si>
  <si>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</si>
  <si>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</si>
  <si>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</si>
  <si>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</si>
  <si>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</si>
  <si>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</si>
  <si>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</si>
  <si>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</si>
  <si>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</si>
  <si>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</si>
  <si>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</si>
  <si>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</si>
  <si>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</si>
  <si>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</si>
  <si>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</si>
  <si>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</si>
  <si>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</si>
  <si>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</si>
  <si>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</si>
  <si>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</si>
  <si>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</si>
  <si>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</si>
  <si>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</si>
  <si>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</si>
  <si>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</si>
  <si>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</si>
  <si>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</si>
  <si>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</si>
  <si>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</si>
  <si>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</si>
  <si>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</si>
  <si>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</si>
  <si>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</si>
  <si>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</si>
  <si>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</si>
  <si>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</si>
  <si>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</si>
  <si>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</si>
  <si>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</si>
  <si>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</si>
  <si>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</si>
  <si>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</si>
  <si>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</si>
  <si>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</si>
  <si>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</si>
  <si>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</si>
  <si>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</si>
  <si>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</si>
  <si>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</si>
  <si>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</si>
  <si>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</si>
  <si>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</si>
  <si>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</si>
  <si>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</si>
  <si>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</si>
  <si>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</si>
  <si>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</si>
  <si>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</si>
  <si>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</si>
  <si>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</si>
  <si>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</si>
  <si>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</si>
  <si>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</si>
  <si>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</si>
  <si>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</si>
  <si>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</si>
  <si>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</si>
  <si>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</si>
  <si>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</si>
  <si>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</si>
  <si>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</si>
  <si>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</si>
  <si>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</si>
  <si>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</si>
  <si>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</si>
  <si>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</si>
  <si>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</si>
  <si>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</si>
  <si>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</si>
  <si>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</si>
  <si>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</si>
  <si>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</si>
  <si>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</si>
  <si>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</si>
  <si>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</si>
  <si>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</si>
  <si>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</si>
  <si>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</si>
  <si>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</si>
  <si>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</si>
  <si>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</si>
  <si>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</si>
  <si>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</si>
  <si>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</si>
  <si>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</si>
  <si>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</si>
  <si>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</si>
  <si>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</si>
  <si>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</si>
  <si>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</si>
  <si>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</si>
  <si>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</si>
  <si>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</si>
  <si>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</si>
  <si>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</si>
  <si>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</si>
  <si>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</si>
  <si>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</si>
  <si>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</si>
  <si>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</si>
  <si>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</si>
  <si>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</si>
  <si>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</si>
  <si>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</si>
  <si>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</si>
  <si>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</si>
  <si>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</si>
  <si>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</si>
  <si>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</si>
  <si>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</si>
  <si>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</si>
  <si>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</si>
  <si>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</si>
  <si>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</si>
  <si>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</si>
  <si>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</si>
  <si>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</si>
  <si>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</si>
  <si>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</si>
  <si>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</si>
  <si>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</si>
  <si>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</si>
  <si>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</si>
  <si>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</si>
  <si>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</si>
  <si>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</si>
  <si>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</si>
  <si>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</si>
  <si>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</si>
  <si>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</si>
  <si>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</si>
  <si>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</si>
  <si>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</si>
  <si>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</si>
  <si>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</si>
  <si>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</si>
  <si>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</si>
  <si>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</si>
  <si>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</si>
  <si>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</si>
  <si>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</si>
  <si>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</si>
  <si>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</si>
  <si>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</si>
  <si>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</si>
  <si>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</si>
  <si>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</si>
  <si>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</si>
  <si>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</si>
  <si>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</si>
  <si>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</si>
  <si>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</si>
  <si>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</si>
  <si>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</si>
  <si>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</si>
  <si>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</si>
  <si>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</si>
  <si>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</si>
  <si>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</si>
  <si>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</si>
  <si>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</si>
  <si>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</si>
  <si>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</si>
  <si>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</si>
  <si>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</si>
  <si>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</si>
  <si>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</si>
  <si>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</si>
  <si>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</si>
  <si>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</si>
  <si>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</si>
  <si>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</si>
  <si>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</si>
  <si>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</si>
  <si>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</si>
  <si>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</si>
  <si>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</si>
  <si>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</si>
  <si>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</si>
  <si>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</si>
  <si>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</si>
  <si>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</si>
  <si>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</si>
  <si>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</si>
  <si>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</si>
  <si>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</si>
  <si>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</si>
  <si>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</si>
  <si>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</si>
  <si>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</si>
  <si>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</si>
  <si>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</si>
  <si>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</si>
  <si>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</si>
  <si>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</si>
  <si>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</si>
  <si>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</si>
  <si>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</si>
  <si>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</si>
  <si>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</si>
  <si>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</si>
  <si>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</si>
  <si>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</si>
  <si>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</si>
  <si>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</si>
  <si>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</si>
  <si>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</si>
  <si>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</si>
  <si>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</si>
  <si>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</si>
  <si>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</si>
  <si>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</si>
  <si>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</si>
  <si>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</si>
  <si>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</si>
  <si>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</si>
  <si>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</si>
  <si>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</si>
  <si>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</si>
  <si>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</si>
  <si>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</si>
  <si>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</si>
  <si>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</si>
  <si>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</si>
  <si>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</si>
  <si>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</si>
  <si>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</si>
  <si>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</si>
  <si>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</si>
  <si>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</si>
  <si>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</si>
  <si>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</si>
  <si>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</si>
  <si>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</si>
  <si>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</si>
  <si>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</si>
  <si>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</si>
  <si>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</si>
  <si>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</si>
  <si>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</si>
  <si>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</si>
  <si>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</si>
  <si>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</si>
  <si>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</si>
  <si>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</si>
  <si>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</si>
  <si>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</si>
  <si>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</si>
  <si>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</si>
  <si>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</si>
  <si>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</si>
  <si>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</si>
  <si>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</si>
  <si>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</si>
  <si>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</si>
  <si>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</si>
  <si>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</si>
  <si>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</si>
  <si>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</si>
  <si>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</si>
  <si>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</si>
  <si>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</si>
  <si>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</si>
  <si>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</si>
  <si>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</si>
  <si>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</si>
  <si>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</si>
  <si>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</si>
  <si>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</si>
  <si>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</si>
  <si>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</si>
  <si>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</si>
  <si>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</si>
  <si>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</si>
  <si>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</si>
  <si>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</si>
  <si>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</si>
  <si>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</si>
  <si>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</si>
  <si>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</si>
  <si>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</si>
  <si>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</si>
  <si>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</si>
  <si>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</si>
  <si>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</si>
  <si>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</si>
  <si>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</si>
  <si>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</si>
  <si>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</si>
  <si>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</si>
  <si>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</si>
  <si>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</si>
  <si>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</si>
  <si>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</si>
  <si>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</si>
  <si>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</si>
  <si>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</si>
  <si>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</si>
  <si>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</si>
  <si>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</si>
  <si>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</si>
  <si>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</si>
  <si>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</si>
  <si>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</si>
  <si>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</si>
  <si>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</si>
  <si>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</si>
  <si>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</si>
  <si>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</si>
  <si>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</si>
  <si>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</si>
  <si>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</si>
  <si>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</si>
  <si>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</si>
  <si>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</si>
  <si>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</si>
  <si>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</si>
  <si>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</si>
  <si>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</si>
  <si>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</si>
  <si>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</si>
  <si>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</si>
  <si>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</si>
  <si>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</si>
  <si>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</si>
  <si>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</si>
  <si>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</si>
  <si>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</si>
  <si>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</si>
  <si>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</si>
  <si>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</si>
  <si>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</si>
  <si>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</si>
  <si>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</si>
  <si>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</si>
  <si>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</si>
  <si>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</si>
  <si>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</si>
  <si>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</si>
  <si>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</si>
  <si>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</si>
  <si>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</si>
  <si>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</si>
  <si>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</si>
  <si>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</si>
  <si>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</si>
  <si>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</si>
  <si>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</si>
  <si>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</si>
  <si>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</si>
  <si>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</si>
  <si>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</si>
  <si>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</si>
  <si>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</si>
  <si>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</si>
  <si>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</si>
  <si>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</si>
  <si>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</si>
  <si>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</si>
  <si>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</si>
  <si>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</si>
  <si>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</si>
  <si>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</si>
  <si>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</si>
  <si>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</si>
  <si>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</si>
  <si>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</si>
  <si>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</si>
  <si>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</si>
  <si>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</si>
  <si>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</si>
  <si>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</si>
  <si>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</si>
  <si>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</si>
  <si>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</si>
  <si>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</si>
  <si>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</si>
  <si>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</si>
  <si>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</si>
  <si>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</si>
  <si>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</si>
  <si>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</si>
  <si>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</si>
  <si>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</si>
  <si>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</si>
  <si>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</si>
  <si>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</si>
  <si>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</si>
  <si>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</si>
  <si>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</si>
  <si>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</si>
  <si>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</si>
  <si>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</si>
  <si>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</si>
  <si>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</si>
  <si>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</si>
  <si>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</si>
  <si>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</si>
  <si>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</si>
  <si>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</si>
  <si>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</si>
  <si>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</si>
  <si>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</si>
  <si>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</si>
  <si>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</si>
  <si>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</si>
  <si>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</si>
  <si>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</si>
  <si>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</si>
  <si>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</si>
  <si>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</si>
  <si>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</si>
  <si>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</si>
  <si>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</si>
  <si>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</si>
  <si>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</si>
  <si>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</si>
  <si>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</si>
  <si>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</si>
  <si>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</si>
  <si>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</si>
  <si>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</si>
  <si>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</si>
  <si>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</si>
  <si>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</si>
  <si>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</si>
  <si>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</si>
  <si>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</si>
  <si>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</si>
  <si>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</si>
  <si>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</si>
  <si>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</si>
  <si>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</si>
  <si>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</si>
  <si>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</si>
  <si>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</si>
  <si>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</si>
  <si>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</si>
  <si>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</si>
  <si>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</si>
  <si>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</si>
  <si>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</si>
  <si>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</si>
  <si>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</si>
  <si>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</si>
  <si>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</si>
  <si>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</si>
  <si>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</si>
  <si>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</si>
  <si>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</si>
  <si>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</si>
  <si>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</si>
  <si>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</si>
  <si>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</si>
  <si>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</si>
  <si>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</si>
  <si>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</si>
  <si>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</si>
  <si>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</si>
  <si>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</si>
  <si>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</si>
  <si>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</si>
  <si>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</si>
  <si>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</si>
  <si>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</si>
  <si>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</si>
  <si>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</si>
  <si>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</si>
  <si>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</si>
  <si>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</si>
  <si>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</si>
  <si>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</si>
  <si>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</si>
  <si>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</si>
  <si>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</si>
  <si>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</si>
  <si>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</si>
  <si>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</si>
  <si>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</si>
  <si>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</si>
  <si>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</si>
  <si>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</si>
  <si>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</si>
  <si>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</si>
  <si>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</si>
  <si>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</si>
  <si>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</si>
  <si>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</si>
  <si>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</si>
  <si>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</si>
  <si>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</si>
  <si>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</si>
  <si>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</si>
  <si>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</si>
  <si>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</si>
  <si>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</si>
  <si>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</si>
  <si>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</si>
  <si>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</si>
  <si>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</si>
  <si>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</si>
  <si>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</si>
  <si>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</si>
  <si>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</si>
  <si>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</si>
  <si>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</si>
  <si>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</si>
  <si>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</si>
  <si>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</si>
  <si>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</si>
  <si>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</si>
  <si>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</si>
  <si>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</si>
  <si>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</si>
  <si>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</si>
  <si>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</si>
  <si>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</si>
  <si>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</si>
  <si>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</si>
  <si>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</si>
  <si>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</si>
  <si>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</si>
  <si>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</si>
  <si>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</si>
  <si>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</si>
  <si>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</si>
  <si>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</si>
  <si>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</si>
  <si>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</si>
  <si>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</si>
  <si>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</si>
  <si>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</si>
  <si>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</si>
  <si>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</si>
  <si>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</si>
  <si>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</si>
  <si>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</si>
  <si>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</si>
  <si>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</si>
  <si>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</si>
  <si>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</si>
  <si>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</si>
  <si>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</si>
  <si>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</si>
  <si>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</si>
  <si>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</si>
  <si>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</si>
  <si>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</si>
  <si>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</si>
  <si>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</si>
  <si>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</si>
  <si>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</si>
  <si>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</si>
  <si>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</si>
  <si>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</si>
  <si>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</si>
  <si>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</si>
  <si>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</si>
  <si>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</si>
  <si>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</si>
  <si>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</si>
  <si>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</si>
  <si>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</si>
  <si>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</si>
  <si>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</si>
  <si>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</si>
  <si>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</si>
  <si>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</si>
  <si>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</si>
  <si>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</si>
  <si>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</si>
  <si>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</si>
  <si>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</si>
  <si>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</si>
  <si>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</si>
  <si>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</si>
  <si>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</si>
  <si>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</si>
  <si>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</si>
  <si>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</si>
  <si>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</si>
  <si>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</si>
  <si>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</si>
  <si>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</si>
  <si>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</si>
  <si>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</si>
  <si>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</si>
  <si>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</si>
  <si>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</si>
  <si>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</si>
  <si>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</si>
  <si>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</si>
  <si>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</si>
  <si>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</si>
  <si>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</si>
  <si>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</si>
  <si>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</si>
  <si>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</si>
  <si>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</si>
  <si>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</si>
  <si>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</si>
  <si>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</si>
  <si>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</si>
  <si>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</si>
  <si>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</si>
  <si>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</si>
  <si>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</si>
  <si>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</si>
  <si>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</si>
  <si>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</si>
  <si>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</si>
  <si>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</si>
  <si>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</si>
  <si>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</si>
  <si>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</si>
  <si>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</si>
  <si>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</si>
  <si>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</si>
  <si>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</si>
  <si>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</si>
  <si>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</si>
  <si>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</si>
  <si>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</si>
  <si>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</si>
  <si>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</si>
  <si>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</si>
  <si>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</si>
  <si>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</si>
  <si>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</si>
  <si>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</si>
  <si>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</si>
  <si>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</si>
  <si>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</si>
  <si>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</si>
  <si>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</si>
  <si>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</si>
  <si>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</si>
  <si>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</si>
  <si>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</si>
  <si>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</si>
  <si>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</si>
  <si>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</si>
  <si>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</si>
  <si>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</si>
  <si>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</si>
  <si>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</si>
  <si>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</si>
  <si>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</si>
  <si>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</si>
  <si>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</si>
  <si>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</si>
  <si>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</si>
  <si>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</si>
  <si>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</si>
  <si>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</si>
  <si>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</si>
  <si>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</si>
  <si>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</si>
  <si>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</si>
  <si>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</si>
  <si>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</si>
  <si>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</si>
  <si>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</si>
  <si>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</si>
  <si>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</si>
  <si>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</si>
  <si>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</si>
  <si>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</si>
  <si>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</si>
  <si>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</si>
  <si>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</si>
  <si>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</si>
  <si>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</si>
  <si>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</si>
  <si>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</si>
  <si>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</si>
  <si>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</si>
  <si>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</si>
  <si>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</si>
  <si>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</si>
  <si>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</si>
  <si>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</si>
  <si>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</si>
  <si>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</si>
  <si>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</si>
  <si>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</si>
  <si>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</si>
  <si>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</si>
  <si>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</si>
  <si>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</si>
  <si>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</si>
  <si>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</si>
  <si>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</si>
  <si>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</si>
  <si>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</si>
  <si>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</si>
  <si>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</si>
  <si>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</si>
  <si>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</si>
  <si>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</si>
  <si>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</si>
  <si>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</si>
  <si>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</si>
  <si>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</si>
  <si>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</si>
  <si>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</si>
  <si>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</si>
  <si>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</si>
  <si>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</si>
  <si>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</si>
  <si>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</si>
  <si>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</si>
  <si>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</si>
  <si>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</si>
  <si>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</si>
  <si>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</si>
  <si>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</si>
  <si>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</si>
  <si>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</si>
  <si>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</si>
  <si>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</si>
  <si>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</si>
  <si>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</si>
  <si>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</si>
  <si>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</si>
  <si>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</si>
  <si>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</si>
  <si>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</si>
  <si>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</si>
  <si>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</si>
  <si>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</si>
  <si>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</si>
  <si>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</si>
  <si>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</si>
  <si>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</si>
  <si>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</si>
  <si>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</si>
  <si>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</si>
  <si>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</si>
  <si>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</si>
  <si>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</si>
  <si>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</si>
  <si>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</si>
  <si>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</si>
  <si>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</si>
  <si>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</si>
  <si>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</si>
  <si>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</si>
  <si>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</si>
  <si>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</si>
  <si>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</si>
  <si>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</si>
  <si>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</si>
  <si>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</si>
  <si>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</si>
  <si>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</si>
  <si>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</si>
  <si>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</si>
  <si>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</si>
  <si>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</si>
  <si>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</si>
  <si>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</si>
  <si>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</si>
  <si>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</si>
  <si>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</si>
  <si>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</si>
  <si>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</si>
  <si>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</si>
  <si>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</si>
  <si>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</si>
  <si>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</si>
  <si>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</si>
  <si>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</si>
  <si>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</si>
  <si>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</si>
  <si>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</si>
  <si>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</si>
  <si>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</si>
  <si>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</si>
  <si>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</si>
  <si>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</si>
  <si>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</si>
  <si>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</si>
  <si>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</si>
  <si>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</si>
  <si>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</si>
  <si>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</si>
  <si>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</si>
  <si>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</si>
  <si>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</si>
  <si>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</si>
  <si>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</si>
  <si>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</si>
  <si>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</si>
  <si>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</si>
  <si>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</si>
  <si>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</si>
  <si>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</si>
  <si>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</si>
  <si>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</si>
  <si>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</si>
  <si>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</si>
  <si>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</si>
  <si>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</si>
  <si>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</si>
  <si>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</si>
  <si>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</si>
  <si>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</si>
  <si>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</si>
  <si>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</si>
  <si>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</si>
  <si>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</si>
  <si>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</si>
  <si>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</si>
  <si>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</si>
  <si>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</si>
  <si>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</si>
  <si>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</si>
  <si>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</si>
  <si>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</si>
  <si>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</si>
  <si>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</si>
  <si>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</si>
  <si>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</si>
  <si>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</si>
  <si>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</si>
  <si>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</si>
  <si>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</si>
  <si>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</si>
  <si>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</si>
  <si>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</si>
  <si>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</si>
  <si>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</si>
  <si>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</si>
  <si>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</si>
  <si>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</si>
  <si>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</si>
  <si>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</si>
  <si>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</si>
  <si>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</si>
  <si>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</si>
  <si>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</si>
  <si>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</si>
  <si>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</si>
  <si>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</si>
  <si>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</si>
  <si>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</si>
  <si>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</si>
  <si>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</si>
  <si>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</si>
  <si>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</si>
  <si>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</si>
  <si>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</si>
  <si>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</si>
  <si>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</si>
  <si>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</si>
  <si>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</si>
  <si>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</si>
  <si>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</si>
  <si>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</si>
  <si>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</si>
  <si>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</si>
  <si>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</si>
  <si>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</si>
  <si>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</si>
  <si>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</si>
  <si>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</si>
  <si>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</si>
  <si>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</si>
  <si>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</si>
  <si>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</si>
  <si>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</si>
  <si>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</si>
  <si>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</si>
  <si>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</si>
  <si>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</si>
  <si>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</si>
  <si>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</si>
  <si>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</si>
  <si>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</si>
  <si>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</si>
  <si>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</si>
  <si>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</si>
  <si>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</si>
  <si>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</si>
  <si>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</si>
  <si>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</si>
  <si>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</si>
  <si>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</si>
  <si>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</si>
  <si>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</si>
  <si>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</si>
  <si>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</si>
  <si>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</si>
  <si>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</si>
  <si>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</si>
  <si>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</si>
  <si>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</si>
  <si>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</si>
  <si>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</si>
  <si>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</si>
  <si>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</si>
  <si>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</si>
  <si>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</si>
  <si>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</si>
  <si>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</si>
  <si>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</si>
  <si>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</si>
  <si>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</si>
  <si>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</si>
  <si>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</si>
  <si>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</si>
  <si>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</si>
  <si>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</si>
  <si>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</si>
  <si>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</si>
  <si>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</si>
  <si>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</si>
  <si>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</si>
  <si>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</si>
  <si>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</si>
  <si>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</si>
  <si>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</si>
  <si>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</si>
  <si>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</si>
  <si>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</si>
  <si>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</si>
  <si>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</si>
  <si>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</si>
  <si>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</si>
  <si>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</si>
  <si>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</si>
  <si>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</si>
  <si>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</si>
  <si>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</si>
  <si>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</si>
  <si>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</si>
  <si>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</si>
  <si>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</si>
  <si>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</si>
  <si>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</si>
  <si>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</si>
  <si>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</si>
  <si>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</si>
  <si>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</si>
  <si>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</si>
  <si>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</si>
  <si>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</si>
  <si>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</si>
  <si>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</si>
  <si>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</si>
  <si>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</si>
  <si>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</si>
  <si>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</si>
  <si>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</si>
  <si>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</si>
  <si>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</si>
  <si>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</si>
  <si>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</si>
  <si>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</si>
  <si>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</si>
  <si>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</si>
  <si>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</si>
  <si>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</si>
  <si>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</si>
  <si>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</si>
  <si>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</si>
  <si>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</si>
  <si>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</si>
  <si>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</si>
  <si>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</si>
  <si>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</si>
  <si>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</si>
  <si>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</si>
  <si>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</si>
  <si>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</si>
  <si>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</si>
  <si>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</si>
  <si>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</si>
  <si>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</si>
  <si>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</si>
  <si>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</si>
  <si>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</si>
  <si>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</si>
  <si>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</si>
  <si>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</si>
  <si>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</si>
  <si>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</si>
  <si>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</si>
  <si>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</si>
  <si>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</si>
  <si>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</si>
  <si>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</si>
  <si>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</si>
  <si>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</si>
  <si>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</si>
  <si>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</si>
  <si>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</si>
  <si>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</si>
  <si>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</si>
  <si>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</si>
  <si>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</si>
  <si>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</si>
  <si>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</si>
  <si>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</si>
  <si>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</si>
  <si>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</si>
  <si>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</si>
  <si>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</si>
  <si>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</si>
  <si>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</si>
  <si>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</si>
  <si>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</si>
  <si>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</si>
  <si>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</si>
  <si>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</si>
  <si>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</si>
  <si>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</si>
  <si>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</si>
  <si>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</si>
  <si>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</si>
  <si>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</si>
  <si>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</si>
  <si>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</si>
  <si>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</si>
  <si>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</si>
  <si>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</si>
  <si>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</si>
  <si>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</si>
  <si>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</si>
  <si>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</si>
  <si>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</si>
  <si>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</si>
  <si>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</si>
  <si>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</si>
  <si>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</si>
  <si>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</si>
  <si>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</si>
  <si>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</si>
  <si>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</si>
  <si>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</si>
  <si>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</si>
  <si>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</si>
  <si>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</si>
  <si>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</si>
  <si>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</si>
  <si>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</si>
  <si>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</si>
  <si>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</si>
  <si>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</si>
  <si>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</si>
  <si>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</si>
  <si>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</si>
  <si>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</si>
  <si>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</si>
  <si>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</si>
  <si>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</si>
  <si>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</si>
  <si>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</si>
  <si>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</si>
  <si>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</si>
  <si>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</si>
  <si>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</si>
  <si>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</si>
  <si>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</si>
  <si>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</si>
  <si>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</si>
  <si>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</si>
  <si>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</si>
  <si>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</si>
  <si>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</si>
  <si>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</si>
  <si>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</si>
  <si>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</si>
  <si>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</si>
  <si>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</si>
  <si>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</si>
  <si>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</si>
  <si>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</si>
  <si>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</si>
  <si>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</si>
  <si>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</si>
  <si>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</si>
  <si>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</si>
  <si>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</si>
  <si>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</si>
  <si>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</si>
  <si>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</si>
  <si>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</si>
  <si>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</si>
  <si>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</si>
  <si>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</si>
  <si>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</si>
  <si>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</si>
  <si>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</si>
  <si>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</si>
  <si>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</si>
  <si>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</si>
  <si>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</si>
  <si>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</si>
  <si>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</si>
  <si>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</si>
  <si>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</si>
  <si>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</si>
  <si>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</si>
  <si>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</si>
  <si>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</si>
  <si>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</si>
  <si>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</si>
  <si>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</si>
  <si>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</si>
  <si>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</si>
  <si>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</si>
  <si>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</si>
  <si>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</si>
  <si>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</si>
  <si>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</si>
  <si>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</si>
  <si>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</si>
  <si>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</si>
  <si>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</si>
  <si>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</si>
  <si>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</si>
  <si>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</si>
  <si>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</si>
  <si>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</si>
  <si>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</si>
  <si>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</si>
  <si>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</si>
  <si>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</si>
  <si>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</si>
  <si>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</si>
  <si>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</si>
  <si>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</si>
  <si>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</si>
  <si>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</si>
  <si>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</si>
  <si>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</si>
  <si>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</si>
  <si>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</si>
  <si>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</si>
  <si>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</si>
  <si>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</si>
  <si>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</si>
  <si>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</si>
  <si>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</si>
  <si>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</si>
  <si>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</si>
  <si>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</si>
  <si>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</si>
  <si>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</si>
  <si>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</si>
  <si>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</si>
  <si>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</si>
  <si>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</si>
  <si>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</si>
  <si>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</si>
  <si>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</si>
  <si>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</si>
  <si>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</si>
  <si>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</si>
  <si>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</si>
  <si>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</si>
  <si>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</si>
  <si>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</si>
  <si>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</si>
  <si>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</si>
  <si>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</si>
  <si>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</si>
  <si>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</si>
  <si>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</si>
  <si>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</si>
  <si>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</si>
  <si>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</si>
  <si>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</si>
  <si>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</si>
  <si>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</si>
  <si>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</si>
  <si>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</si>
  <si>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</si>
  <si>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</si>
  <si>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</si>
  <si>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</si>
  <si>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</si>
  <si>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</si>
  <si>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</si>
  <si>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</si>
  <si>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</si>
  <si>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</si>
  <si>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</si>
  <si>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</si>
  <si>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</si>
  <si>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</si>
  <si>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</si>
  <si>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</si>
  <si>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</si>
  <si>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</si>
  <si>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</si>
  <si>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</si>
  <si>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</si>
  <si>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</si>
  <si>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</si>
  <si>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</si>
  <si>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</si>
  <si>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</si>
  <si>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</si>
  <si>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</si>
  <si>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</si>
  <si>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</si>
  <si>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</si>
  <si>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</si>
  <si>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</si>
  <si>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</si>
  <si>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</si>
  <si>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</si>
  <si>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</si>
  <si>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</si>
  <si>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</si>
  <si>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</si>
  <si>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</si>
  <si>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</si>
  <si>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</si>
  <si>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</si>
  <si>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</si>
  <si>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</si>
  <si>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</si>
  <si>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</si>
  <si>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</si>
  <si>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</si>
  <si>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</si>
  <si>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</si>
  <si>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</si>
  <si>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</si>
  <si>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</si>
  <si>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</si>
  <si>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</si>
  <si>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</si>
  <si>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</si>
  <si>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</si>
  <si>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</si>
  <si>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</si>
  <si>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</si>
  <si>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</si>
  <si>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</si>
  <si>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</si>
  <si>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</si>
  <si>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</si>
  <si>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</si>
  <si>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</si>
  <si>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</si>
  <si>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</si>
  <si>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</si>
  <si>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</si>
  <si>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</si>
  <si>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</si>
  <si>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</si>
  <si>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</si>
  <si>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</si>
  <si>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</si>
  <si>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</si>
  <si>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</si>
  <si>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</si>
  <si>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</si>
  <si>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</si>
  <si>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</si>
  <si>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</si>
  <si>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</si>
  <si>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</si>
  <si>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</si>
  <si>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</si>
  <si>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</si>
  <si>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</si>
  <si>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</si>
  <si>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</si>
  <si>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</si>
  <si>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</si>
  <si>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</si>
  <si>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</si>
  <si>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</si>
  <si>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</si>
  <si>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</si>
  <si>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</si>
  <si>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</si>
  <si>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</si>
  <si>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</si>
  <si>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</si>
  <si>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</si>
  <si>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</si>
  <si>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</si>
  <si>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</si>
  <si>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</si>
  <si>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</si>
  <si>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</si>
  <si>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</si>
  <si>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</si>
  <si>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</si>
  <si>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</si>
  <si>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</si>
  <si>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</si>
  <si>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</si>
  <si>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</si>
  <si>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</si>
  <si>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</si>
  <si>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</si>
  <si>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</si>
  <si>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</si>
  <si>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</si>
  <si>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</si>
  <si>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</si>
  <si>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</si>
  <si>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</si>
  <si>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</si>
  <si>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</si>
  <si>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</si>
  <si>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</si>
  <si>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</si>
  <si>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</si>
  <si>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</si>
  <si>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</si>
  <si>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</si>
  <si>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</si>
  <si>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</si>
  <si>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</si>
  <si>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</si>
  <si>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</si>
  <si>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</si>
  <si>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</si>
  <si>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</si>
  <si>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</si>
  <si>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</si>
  <si>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</si>
  <si>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</si>
  <si>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</si>
  <si>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</si>
  <si>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</si>
  <si>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</si>
  <si>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</si>
  <si>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</si>
  <si>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</si>
  <si>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</si>
  <si>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</si>
  <si>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</si>
  <si>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</si>
  <si>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</si>
  <si>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</si>
  <si>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</si>
  <si>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</si>
  <si>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</si>
  <si>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</si>
  <si>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</si>
  <si>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</si>
  <si>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</si>
  <si>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</si>
  <si>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</si>
  <si>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</si>
  <si>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</si>
  <si>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</si>
  <si>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</si>
  <si>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</si>
  <si>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</si>
  <si>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</si>
  <si>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</si>
  <si>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</si>
  <si>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</si>
  <si>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</si>
  <si>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</si>
  <si>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</si>
  <si>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</si>
  <si>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</si>
  <si>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</si>
  <si>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</si>
  <si>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</si>
  <si>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</si>
  <si>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</si>
  <si>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</si>
  <si>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</si>
  <si>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</si>
  <si>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</si>
  <si>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</si>
  <si>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</si>
  <si>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</si>
  <si>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</si>
  <si>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</si>
  <si>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</si>
  <si>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</si>
  <si>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</si>
  <si>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</si>
  <si>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</si>
  <si>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</si>
  <si>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</si>
  <si>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</si>
  <si>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</si>
  <si>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</si>
  <si>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</si>
  <si>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</si>
  <si>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</si>
  <si>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</si>
  <si>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</si>
  <si>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</si>
  <si>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</si>
  <si>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</si>
  <si>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</si>
  <si>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</si>
  <si>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</si>
  <si>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</si>
  <si>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</si>
  <si>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</si>
  <si>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</si>
  <si>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</si>
  <si>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</si>
  <si>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</si>
  <si>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</si>
  <si>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</si>
  <si>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</si>
  <si>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</si>
  <si>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</si>
  <si>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</si>
  <si>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</si>
  <si>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</si>
  <si>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</si>
  <si>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</si>
  <si>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</si>
  <si>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</si>
  <si>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</si>
  <si>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</si>
  <si>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</si>
  <si>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</si>
  <si>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</si>
  <si>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</si>
  <si>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</si>
  <si>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</si>
  <si>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</si>
  <si>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</si>
  <si>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</si>
  <si>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</si>
  <si>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</si>
  <si>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</si>
  <si>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</si>
  <si>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</si>
  <si>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</si>
  <si>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</si>
  <si>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</si>
  <si>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</si>
  <si>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</si>
  <si>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</si>
  <si>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</si>
  <si>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</si>
  <si>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</si>
  <si>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</si>
  <si>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</si>
  <si>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</si>
  <si>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</si>
  <si>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</si>
  <si>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</si>
  <si>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</si>
  <si>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</si>
  <si>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</si>
  <si>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</si>
  <si>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</si>
  <si>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</si>
  <si>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</si>
  <si>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</si>
  <si>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</si>
  <si>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</si>
  <si>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</si>
  <si>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</si>
  <si>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</si>
  <si>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</si>
  <si>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</si>
  <si>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</si>
  <si>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</si>
  <si>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</si>
  <si>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</si>
  <si>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</si>
  <si>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</si>
  <si>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</si>
  <si>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</si>
  <si>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</si>
  <si>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</si>
  <si>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</si>
  <si>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</si>
  <si>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</si>
  <si>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</si>
  <si>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</si>
  <si>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</si>
  <si>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</si>
  <si>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</si>
  <si>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</si>
  <si>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</si>
  <si>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</si>
  <si>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</si>
  <si>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</si>
  <si>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</si>
  <si>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</si>
  <si>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</si>
  <si>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</si>
  <si>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</si>
  <si>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</si>
  <si>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</si>
  <si>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</si>
  <si>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</si>
  <si>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</si>
  <si>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</si>
  <si>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</si>
  <si>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</si>
  <si>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</si>
  <si>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</si>
  <si>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</si>
  <si>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</si>
  <si>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</si>
  <si>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</si>
  <si>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</si>
  <si>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</si>
  <si>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</si>
  <si>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</si>
  <si>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</si>
  <si>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</si>
  <si>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</si>
  <si>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</si>
  <si>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</si>
  <si>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</si>
  <si>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</si>
  <si>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</si>
  <si>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</si>
  <si>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</si>
  <si>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</si>
  <si>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</si>
  <si>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</si>
  <si>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</si>
  <si>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</si>
  <si>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</si>
  <si>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</si>
  <si>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</si>
  <si>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</si>
  <si>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</si>
  <si>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</si>
  <si>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</si>
  <si>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</si>
  <si>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</si>
  <si>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</si>
  <si>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</si>
  <si>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</si>
  <si>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</si>
  <si>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</si>
  <si>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</si>
  <si>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</si>
  <si>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</si>
  <si>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</si>
  <si>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</si>
  <si>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</si>
  <si>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</si>
  <si>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</si>
  <si>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</si>
  <si>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</si>
  <si>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</si>
  <si>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</si>
  <si>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</si>
  <si>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</si>
  <si>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</si>
  <si>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</si>
  <si>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</si>
  <si>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</si>
  <si>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</si>
  <si>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</si>
  <si>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</si>
  <si>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</si>
  <si>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</si>
  <si>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</si>
  <si>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</si>
  <si>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</si>
  <si>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</si>
  <si>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</si>
  <si>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</si>
  <si>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</si>
  <si>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</si>
  <si>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</si>
  <si>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</si>
  <si>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</si>
  <si>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</si>
  <si>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</si>
  <si>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</si>
  <si>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</si>
  <si>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</si>
  <si>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</si>
  <si>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</si>
  <si>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</si>
  <si>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</si>
  <si>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</si>
  <si>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</si>
  <si>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</si>
  <si>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</si>
  <si>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</si>
  <si>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</si>
  <si>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</si>
  <si>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</si>
  <si>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</si>
  <si>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</si>
  <si>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</si>
  <si>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</si>
  <si>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</si>
  <si>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</si>
  <si>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</si>
  <si>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</si>
  <si>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</si>
  <si>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</si>
  <si>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</si>
  <si>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</si>
  <si>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</si>
  <si>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</si>
  <si>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</si>
  <si>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</si>
  <si>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</si>
  <si>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</si>
  <si>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</si>
  <si>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</si>
  <si>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</si>
  <si>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</si>
  <si>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</si>
  <si>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</si>
  <si>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</si>
  <si>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</si>
  <si>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</si>
  <si>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</si>
  <si>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</si>
  <si>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</si>
  <si>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</si>
  <si>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</si>
  <si>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</si>
  <si>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</si>
  <si>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</si>
  <si>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</si>
  <si>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</si>
  <si>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</si>
  <si>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</si>
  <si>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</si>
  <si>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</si>
  <si>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</si>
  <si>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</si>
  <si>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</si>
  <si>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</si>
  <si>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</si>
  <si>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</si>
  <si>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</si>
  <si>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</si>
  <si>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</si>
  <si>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</si>
  <si>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</si>
  <si>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</si>
  <si>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</si>
  <si>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</si>
  <si>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</si>
  <si>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</si>
  <si>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</si>
  <si>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</si>
  <si>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</si>
  <si>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</si>
  <si>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</si>
  <si>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</si>
  <si>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</si>
  <si>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</si>
  <si>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</si>
  <si>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</si>
  <si>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</si>
  <si>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</si>
  <si>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</si>
  <si>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</si>
  <si>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</si>
  <si>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</si>
  <si>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</si>
  <si>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</si>
  <si>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</si>
  <si>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</si>
  <si>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</si>
  <si>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</si>
  <si>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</si>
  <si>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</si>
  <si>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</si>
  <si>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</si>
  <si>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</si>
  <si>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</si>
  <si>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</si>
  <si>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</si>
  <si>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</si>
  <si>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</si>
  <si>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</si>
  <si>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</si>
  <si>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</si>
  <si>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</si>
  <si>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</si>
  <si>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</si>
  <si>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</si>
  <si>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</si>
  <si>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</si>
  <si>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</si>
  <si>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</si>
  <si>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</si>
  <si>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</si>
  <si>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</si>
  <si>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</si>
  <si>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</si>
  <si>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</si>
  <si>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</si>
  <si>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</si>
  <si>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</si>
  <si>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</si>
  <si>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</si>
  <si>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</si>
  <si>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</si>
  <si>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</si>
  <si>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</si>
  <si>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</si>
  <si>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</si>
  <si>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</si>
  <si>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</si>
  <si>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</si>
  <si>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</si>
  <si>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</si>
  <si>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</si>
  <si>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</si>
  <si>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</si>
  <si>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</si>
  <si>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</si>
  <si>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</si>
  <si>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</si>
  <si>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</si>
  <si>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</si>
  <si>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</si>
  <si>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</si>
  <si>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</si>
  <si>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</si>
  <si>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</si>
  <si>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</si>
  <si>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</si>
  <si>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</si>
  <si>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</si>
  <si>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</si>
  <si>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</si>
  <si>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</si>
  <si>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</si>
  <si>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</si>
  <si>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</si>
  <si>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</si>
  <si>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</si>
  <si>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</si>
  <si>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</si>
  <si>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</si>
  <si>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</si>
  <si>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</si>
  <si>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</si>
  <si>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</si>
  <si>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</si>
  <si>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</si>
  <si>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</si>
  <si>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</si>
  <si>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</si>
  <si>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</si>
  <si>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</si>
  <si>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</si>
  <si>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</si>
  <si>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</si>
  <si>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</si>
  <si>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</si>
  <si>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</si>
  <si>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</si>
  <si>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</si>
  <si>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</si>
  <si>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</si>
  <si>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</si>
  <si>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</si>
  <si>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</si>
  <si>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</si>
  <si>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</si>
  <si>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</si>
  <si>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</si>
  <si>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</si>
  <si>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</si>
  <si>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</si>
  <si>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</si>
  <si>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</si>
  <si>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</si>
  <si>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</si>
  <si>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</si>
  <si>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</si>
  <si>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</si>
  <si>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</si>
  <si>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</si>
  <si>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</si>
  <si>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</si>
  <si>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</si>
  <si>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</si>
  <si>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</si>
  <si>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</si>
  <si>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</si>
  <si>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</si>
  <si>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</si>
  <si>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</si>
  <si>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</si>
  <si>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</si>
  <si>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</si>
  <si>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</si>
  <si>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</si>
  <si>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</si>
  <si>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</si>
  <si>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</si>
  <si>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</si>
  <si>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</si>
  <si>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</si>
  <si>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</si>
  <si>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</si>
  <si>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</si>
  <si>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</si>
  <si>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</si>
  <si>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</si>
  <si>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</si>
  <si>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</si>
  <si>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</si>
  <si>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</si>
  <si>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</si>
  <si>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</si>
  <si>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</si>
  <si>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</si>
  <si>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</si>
  <si>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</si>
  <si>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</si>
  <si>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</si>
  <si>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</si>
  <si>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</si>
  <si>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</si>
  <si>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</si>
  <si>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</si>
  <si>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</si>
  <si>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</si>
  <si>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</si>
  <si>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</si>
  <si>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</si>
  <si>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</si>
  <si>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</si>
  <si>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</si>
  <si>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</si>
  <si>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</si>
  <si>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</si>
  <si>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</si>
  <si>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</si>
  <si>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</si>
  <si>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</si>
  <si>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</si>
  <si>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</si>
  <si>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</si>
  <si>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</si>
  <si>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</si>
  <si>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</si>
  <si>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</si>
  <si>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</si>
  <si>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</si>
  <si>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</si>
  <si>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</si>
  <si>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</si>
  <si>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</si>
  <si>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</si>
  <si>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</si>
  <si>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</si>
  <si>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</si>
  <si>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</si>
  <si>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</si>
  <si>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</si>
  <si>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</si>
  <si>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</si>
  <si>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</si>
  <si>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</si>
  <si>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</si>
  <si>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</si>
  <si>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</si>
  <si>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</si>
  <si>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</si>
  <si>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</si>
  <si>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</si>
  <si>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</si>
  <si>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</si>
  <si>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</si>
  <si>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</si>
  <si>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</si>
  <si>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</si>
  <si>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</si>
  <si>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</si>
  <si>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</si>
  <si>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</si>
  <si>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</si>
  <si>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</si>
  <si>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</si>
  <si>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</si>
  <si>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</si>
  <si>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</si>
  <si>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</si>
  <si>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</si>
  <si>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</si>
  <si>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</si>
  <si>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</si>
  <si>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</si>
  <si>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</si>
  <si>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</si>
  <si>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</si>
  <si>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</si>
  <si>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</si>
  <si>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</si>
  <si>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</si>
  <si>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</si>
  <si>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</si>
  <si>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</si>
  <si>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</si>
  <si>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</si>
  <si>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</si>
  <si>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</si>
  <si>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</si>
  <si>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</si>
  <si>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</si>
  <si>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</si>
  <si>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</si>
  <si>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</si>
  <si>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</si>
  <si>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</si>
  <si>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</si>
  <si>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</si>
  <si>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</si>
  <si>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</si>
  <si>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</si>
  <si>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</si>
  <si>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</si>
  <si>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</si>
  <si>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</si>
  <si>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</si>
  <si>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</si>
  <si>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</si>
  <si>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</si>
  <si>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</si>
  <si>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</si>
  <si>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</si>
  <si>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</si>
  <si>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</si>
  <si>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</si>
  <si>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</si>
  <si>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</si>
  <si>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</si>
  <si>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</si>
  <si>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</si>
  <si>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</si>
  <si>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</si>
  <si>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</si>
  <si>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</si>
  <si>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</si>
  <si>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</si>
  <si>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</si>
  <si>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</si>
  <si>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</si>
  <si>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</si>
  <si>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</si>
  <si>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</si>
  <si>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</si>
  <si>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</si>
  <si>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</si>
  <si>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</si>
  <si>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</si>
  <si>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</si>
  <si>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</si>
  <si>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</si>
  <si>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</si>
  <si>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</si>
  <si>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</si>
  <si>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</si>
  <si>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</si>
  <si>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</si>
  <si>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</si>
  <si>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</si>
  <si>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</si>
  <si>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</si>
  <si>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</si>
  <si>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</si>
  <si>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</si>
  <si>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</si>
  <si>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</si>
  <si>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</si>
  <si>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</si>
  <si>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</si>
  <si>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</si>
  <si>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</si>
  <si>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</si>
  <si>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</si>
  <si>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</si>
  <si>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</si>
  <si>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</si>
  <si>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</si>
  <si>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</si>
  <si>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</si>
  <si>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</si>
  <si>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</si>
  <si>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</si>
  <si>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</si>
  <si>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</si>
  <si>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</si>
  <si>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</si>
  <si>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</si>
  <si>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</si>
  <si>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</si>
  <si>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</si>
  <si>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</si>
  <si>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</si>
  <si>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</si>
  <si>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</si>
  <si>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</si>
  <si>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</si>
  <si>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</si>
  <si>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</si>
  <si>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</si>
  <si>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</si>
  <si>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</si>
  <si>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</si>
  <si>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</si>
  <si>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</si>
  <si>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</si>
  <si>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</si>
  <si>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</si>
  <si>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</si>
  <si>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</si>
  <si>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</si>
  <si>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</si>
  <si>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</si>
  <si>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</si>
  <si>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</si>
  <si>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</si>
  <si>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</si>
  <si>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</si>
  <si>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</si>
  <si>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</si>
  <si>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</si>
  <si>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</si>
  <si>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</si>
  <si>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</si>
  <si>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</si>
  <si>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</si>
  <si>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</si>
  <si>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</si>
  <si>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</si>
  <si>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</si>
  <si>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</si>
  <si>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</si>
  <si>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</si>
  <si>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</si>
  <si>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</si>
  <si>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</si>
  <si>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</si>
  <si>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</si>
  <si>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</si>
  <si>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</si>
  <si>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</si>
  <si>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</si>
  <si>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</si>
  <si>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</si>
  <si>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</si>
  <si>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</si>
  <si>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</si>
  <si>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</si>
  <si>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</si>
  <si>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</si>
  <si>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</si>
  <si>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</si>
  <si>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</si>
  <si>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</si>
  <si>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</si>
  <si>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</si>
  <si>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</si>
  <si>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</si>
  <si>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</si>
  <si>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</si>
  <si>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</si>
  <si>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</si>
  <si>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</si>
  <si>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</si>
  <si>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</si>
  <si>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</si>
  <si>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</si>
  <si>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</si>
  <si>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</si>
  <si>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</si>
  <si>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</si>
  <si>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</si>
  <si>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</si>
  <si>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</si>
  <si>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</si>
  <si>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</si>
  <si>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</si>
  <si>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</si>
  <si>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</si>
  <si>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</si>
  <si>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</si>
  <si>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</si>
  <si>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</si>
  <si>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</si>
  <si>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</si>
  <si>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</si>
  <si>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</si>
  <si>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</si>
  <si>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</si>
  <si>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</si>
  <si>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</si>
  <si>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</si>
  <si>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</si>
  <si>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</si>
  <si>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</si>
  <si>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</si>
  <si>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</si>
  <si>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</si>
  <si>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</si>
  <si>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</si>
  <si>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</si>
  <si>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</si>
  <si>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</si>
  <si>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</si>
  <si>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</si>
  <si>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</si>
  <si>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</si>
  <si>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</si>
  <si>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</si>
  <si>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</si>
  <si>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</si>
  <si>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</si>
  <si>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</si>
  <si>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</si>
  <si>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</si>
  <si>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</si>
  <si>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</si>
  <si>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</si>
  <si>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</si>
  <si>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</si>
  <si>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</si>
  <si>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</si>
  <si>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</si>
  <si>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</si>
  <si>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</si>
  <si>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</si>
  <si>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</si>
  <si>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</si>
  <si>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</si>
  <si>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</si>
  <si>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</si>
  <si>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</si>
  <si>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</si>
  <si>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</si>
  <si>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</si>
  <si>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</si>
  <si>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</si>
  <si>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</si>
  <si>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</si>
  <si>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</si>
  <si>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</si>
  <si>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</si>
  <si>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</si>
  <si>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</si>
  <si>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</si>
  <si>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</si>
  <si>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</si>
  <si>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</si>
  <si>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</si>
  <si>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</si>
  <si>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</si>
  <si>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</si>
  <si>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</si>
  <si>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</si>
  <si>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</si>
  <si>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</si>
  <si>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</si>
  <si>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</si>
  <si>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</si>
  <si>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</si>
  <si>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</si>
  <si>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</si>
  <si>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</si>
  <si>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</si>
  <si>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</si>
  <si>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</si>
  <si>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</si>
  <si>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</si>
  <si>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</si>
  <si>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</si>
  <si>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</si>
  <si>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</si>
  <si>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</si>
  <si>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</si>
  <si>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</si>
  <si>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</si>
  <si>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</si>
  <si>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</si>
  <si>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</si>
  <si>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</si>
  <si>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</si>
  <si>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</si>
  <si>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</si>
  <si>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</si>
  <si>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</si>
  <si>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</si>
  <si>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</si>
  <si>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</si>
  <si>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</si>
  <si>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</si>
  <si>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</si>
  <si>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</si>
  <si>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</si>
  <si>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</si>
  <si>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</si>
  <si>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</si>
  <si>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</si>
  <si>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</si>
  <si>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</si>
  <si>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</si>
  <si>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</si>
  <si>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</si>
  <si>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</si>
  <si>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</si>
  <si>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</si>
  <si>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</si>
  <si>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</si>
  <si>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</si>
  <si>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</si>
  <si>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</si>
  <si>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</si>
  <si>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</si>
  <si>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</si>
  <si>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</si>
  <si>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</si>
  <si>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</si>
  <si>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</si>
  <si>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</si>
  <si>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</si>
  <si>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</si>
  <si>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</si>
  <si>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</si>
  <si>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</si>
  <si>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</si>
  <si>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</si>
  <si>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</si>
  <si>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</si>
  <si>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</si>
  <si>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</si>
  <si>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</si>
  <si>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</si>
  <si>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</si>
  <si>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</si>
  <si>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</si>
  <si>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</si>
  <si>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</si>
  <si>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</si>
  <si>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</si>
  <si>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</si>
  <si>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</si>
  <si>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</si>
  <si>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</si>
  <si>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</si>
  <si>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</si>
  <si>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</si>
  <si>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</si>
  <si>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</si>
  <si>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</si>
  <si>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</si>
  <si>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</si>
  <si>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</si>
  <si>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</si>
  <si>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</si>
  <si>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</si>
  <si>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</si>
  <si>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</si>
  <si>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</si>
  <si>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</si>
  <si>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</si>
  <si>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</si>
  <si>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</si>
  <si>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</si>
  <si>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</si>
  <si>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</si>
  <si>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</si>
  <si>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</si>
  <si>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</si>
  <si>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</si>
  <si>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</si>
  <si>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</si>
  <si>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</si>
  <si>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</si>
  <si>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</si>
  <si>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</si>
  <si>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</si>
  <si>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</si>
  <si>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</si>
  <si>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</si>
  <si>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</si>
  <si>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</si>
  <si>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</si>
  <si>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</si>
  <si>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</si>
  <si>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</si>
  <si>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</si>
  <si>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</si>
  <si>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</si>
  <si>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</si>
  <si>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</si>
  <si>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</si>
  <si>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</si>
  <si>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</si>
  <si>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</si>
  <si>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</si>
  <si>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</si>
  <si>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</si>
  <si>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</si>
  <si>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</si>
  <si>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</si>
  <si>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</si>
  <si>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</si>
  <si>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</si>
  <si>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</si>
  <si>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</si>
  <si>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</si>
  <si>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</si>
  <si>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</si>
  <si>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</si>
  <si>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</si>
  <si>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</si>
  <si>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</si>
  <si>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</si>
  <si>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</si>
  <si>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</si>
  <si>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</si>
  <si>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</si>
  <si>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</si>
  <si>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</si>
  <si>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</si>
  <si>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</si>
  <si>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</si>
  <si>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</si>
  <si>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</si>
  <si>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</si>
  <si>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</si>
  <si>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</si>
  <si>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</si>
  <si>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</si>
  <si>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</si>
  <si>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</si>
  <si>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</si>
  <si>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</si>
  <si>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</si>
  <si>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</si>
  <si>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</si>
  <si>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</si>
  <si>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</si>
  <si>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</si>
  <si>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</si>
  <si>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</si>
  <si>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</si>
  <si>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</si>
  <si>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</si>
  <si>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</si>
  <si>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</si>
  <si>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</si>
  <si>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</si>
  <si>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</si>
  <si>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</si>
  <si>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</si>
  <si>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</si>
  <si>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</si>
  <si>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</si>
  <si>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</si>
  <si>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</si>
  <si>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</si>
  <si>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</si>
  <si>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</si>
  <si>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</si>
  <si>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</si>
  <si>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</si>
  <si>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</si>
  <si>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</si>
  <si>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</si>
  <si>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</si>
  <si>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</si>
  <si>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</si>
  <si>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</si>
  <si>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</si>
  <si>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</si>
  <si>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</si>
  <si>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</si>
  <si>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</si>
  <si>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</si>
  <si>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</si>
  <si>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</si>
  <si>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</si>
  <si>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</si>
  <si>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</si>
  <si>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</si>
  <si>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</si>
  <si>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</si>
  <si>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</si>
  <si>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</si>
  <si>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</si>
  <si>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</si>
  <si>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</si>
  <si>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</si>
  <si>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</si>
  <si>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</si>
  <si>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</si>
  <si>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</si>
  <si>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</si>
  <si>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</si>
  <si>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</si>
  <si>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</si>
  <si>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</si>
  <si>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</si>
  <si>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</si>
  <si>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</si>
  <si>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</si>
  <si>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</si>
  <si>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</si>
  <si>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</si>
  <si>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</si>
  <si>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</si>
  <si>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</si>
  <si>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</si>
  <si>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</si>
  <si>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</si>
  <si>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</si>
  <si>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</si>
  <si>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</si>
  <si>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</si>
  <si>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</si>
  <si>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</si>
  <si>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</si>
  <si>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</si>
  <si>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</si>
  <si>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</si>
  <si>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</si>
  <si>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</si>
  <si>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</si>
  <si>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</si>
  <si>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</si>
  <si>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</si>
  <si>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</si>
  <si>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</si>
  <si>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</si>
  <si>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</si>
  <si>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</si>
  <si>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</si>
  <si>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</si>
  <si>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</si>
  <si>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</si>
  <si>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</si>
  <si>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</si>
  <si>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</si>
  <si>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</si>
  <si>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</si>
  <si>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</si>
  <si>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</si>
  <si>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</si>
  <si>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</si>
  <si>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</si>
  <si>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</si>
  <si>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</si>
  <si>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</si>
  <si>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</si>
  <si>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</si>
  <si>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</si>
  <si>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</si>
  <si>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</si>
  <si>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</si>
  <si>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</si>
  <si>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</si>
  <si>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</si>
  <si>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</si>
  <si>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</si>
  <si>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</si>
  <si>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</si>
  <si>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</si>
  <si>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</si>
  <si>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</si>
  <si>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</si>
  <si>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</si>
  <si>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</si>
  <si>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</si>
  <si>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</si>
  <si>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</si>
  <si>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</si>
  <si>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</si>
  <si>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</si>
  <si>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</si>
  <si>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</si>
  <si>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</si>
  <si>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</si>
  <si>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</si>
  <si>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</si>
  <si>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</si>
  <si>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</si>
  <si>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</si>
  <si>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</si>
  <si>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</si>
  <si>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</si>
  <si>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</si>
  <si>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</si>
  <si>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</si>
  <si>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</si>
  <si>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</si>
  <si>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</si>
  <si>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</si>
  <si>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</si>
  <si>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</si>
  <si>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</si>
  <si>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</si>
  <si>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</si>
  <si>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</si>
  <si>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</si>
  <si>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</si>
  <si>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</si>
  <si>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</si>
  <si>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</si>
  <si>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</si>
  <si>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</si>
  <si>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</si>
  <si>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</si>
  <si>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</si>
  <si>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</si>
  <si>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</si>
  <si>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</si>
  <si>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</si>
  <si>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</si>
  <si>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</si>
  <si>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</si>
  <si>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</si>
  <si>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</si>
  <si>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</si>
  <si>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</si>
  <si>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</si>
  <si>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</si>
  <si>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</si>
  <si>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</si>
  <si>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</si>
  <si>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</si>
  <si>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</si>
  <si>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</si>
  <si>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</si>
  <si>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</si>
  <si>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</si>
  <si>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</si>
  <si>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</si>
  <si>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</si>
  <si>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</si>
  <si>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</si>
  <si>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</si>
  <si>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</si>
  <si>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</si>
  <si>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</si>
  <si>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</si>
  <si>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</si>
  <si>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</si>
  <si>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</si>
  <si>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</si>
  <si>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</si>
  <si>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</si>
  <si>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</si>
  <si>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</si>
  <si>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</si>
  <si>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</si>
  <si>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</si>
  <si>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</si>
  <si>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</si>
  <si>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</si>
  <si>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</si>
  <si>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</si>
  <si>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</si>
  <si>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</si>
  <si>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</si>
  <si>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</si>
  <si>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</si>
  <si>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</si>
  <si>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</si>
  <si>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</si>
  <si>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</si>
  <si>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</si>
  <si>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</si>
  <si>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</si>
  <si>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</si>
  <si>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</si>
  <si>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</si>
  <si>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</si>
  <si>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</si>
  <si>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</si>
  <si>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</si>
  <si>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</si>
  <si>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</si>
  <si>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</si>
  <si>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</si>
  <si>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</si>
  <si>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</si>
  <si>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</si>
  <si>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</si>
  <si>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</si>
  <si>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</si>
  <si>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</si>
  <si>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</si>
  <si>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</si>
  <si>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</si>
  <si>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</si>
  <si>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</si>
  <si>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</si>
  <si>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</si>
  <si>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</si>
  <si>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</si>
  <si>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</si>
  <si>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</si>
  <si>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</si>
  <si>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</si>
  <si>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</si>
  <si>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</si>
  <si>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</si>
  <si>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</si>
  <si>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</si>
  <si>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</si>
  <si>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</si>
  <si>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</si>
  <si>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</si>
  <si>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</si>
  <si>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</si>
  <si>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</si>
  <si>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</si>
  <si>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</si>
  <si>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</si>
  <si>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</si>
  <si>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</si>
  <si>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</si>
  <si>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</si>
  <si>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</si>
  <si>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</si>
  <si>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</si>
  <si>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</si>
  <si>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</si>
  <si>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</si>
  <si>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</si>
  <si>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</si>
  <si>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</si>
  <si>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</si>
  <si>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</si>
  <si>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</si>
  <si>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</si>
  <si>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</si>
  <si>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</si>
  <si>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</si>
  <si>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</si>
  <si>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</si>
  <si>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</si>
  <si>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</si>
  <si>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</si>
  <si>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</si>
  <si>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</si>
  <si>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</si>
  <si>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</si>
  <si>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</si>
  <si>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</si>
  <si>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</si>
  <si>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</si>
  <si>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</si>
  <si>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</si>
  <si>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</si>
  <si>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</si>
  <si>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</si>
  <si>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</si>
  <si>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</si>
  <si>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</si>
  <si>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</si>
  <si>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</si>
  <si>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</si>
  <si>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</si>
  <si>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</si>
  <si>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</si>
  <si>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</si>
  <si>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</si>
  <si>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</si>
  <si>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</si>
  <si>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</si>
  <si>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</si>
  <si>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</si>
  <si>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</si>
  <si>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</si>
  <si>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</si>
  <si>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</si>
  <si>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</si>
  <si>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</si>
  <si>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</si>
  <si>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</si>
  <si>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</si>
  <si>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</si>
  <si>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</si>
  <si>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</si>
  <si>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</si>
  <si>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</si>
  <si>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</si>
  <si>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</si>
  <si>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</si>
  <si>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</si>
  <si>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</si>
  <si>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</si>
  <si>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</si>
  <si>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</si>
  <si>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</si>
  <si>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</si>
  <si>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</si>
  <si>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</si>
  <si>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</si>
  <si>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</si>
  <si>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</si>
  <si>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</si>
  <si>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</si>
  <si>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</si>
  <si>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</si>
  <si>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</si>
  <si>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</si>
  <si>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</si>
  <si>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</si>
  <si>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</si>
  <si>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</si>
  <si>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</si>
  <si>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</si>
  <si>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</si>
  <si>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</si>
  <si>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</si>
  <si>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</si>
  <si>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</si>
  <si>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</si>
  <si>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</si>
  <si>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</si>
  <si>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</si>
  <si>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</si>
  <si>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</si>
  <si>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</si>
  <si>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</si>
  <si>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</si>
  <si>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</si>
  <si>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</si>
  <si>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</si>
  <si>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</si>
  <si>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</si>
  <si>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</si>
  <si>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</si>
  <si>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</si>
  <si>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</si>
  <si>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</si>
  <si>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</si>
  <si>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</si>
  <si>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</si>
  <si>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</si>
  <si>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</si>
  <si>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</si>
  <si>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</si>
  <si>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</si>
  <si>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</si>
  <si>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</si>
  <si>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</si>
  <si>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</si>
  <si>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</si>
  <si>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</si>
  <si>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</si>
  <si>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</si>
  <si>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</si>
  <si>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</si>
  <si>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</si>
  <si>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</si>
  <si>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</si>
  <si>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</si>
  <si>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</si>
  <si>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</si>
  <si>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</si>
  <si>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</si>
  <si>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</si>
  <si>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</si>
  <si>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</si>
  <si>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</si>
  <si>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</si>
  <si>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</si>
  <si>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</si>
  <si>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</si>
  <si>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</si>
  <si>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</si>
  <si>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</si>
  <si>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</si>
  <si>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</si>
  <si>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</si>
  <si>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</si>
  <si>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</si>
  <si>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</si>
  <si>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</si>
  <si>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</si>
  <si>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</si>
  <si>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</si>
  <si>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</si>
  <si>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</si>
  <si>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</si>
  <si>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</si>
  <si>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</si>
  <si>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</si>
  <si>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</si>
  <si>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</si>
  <si>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</si>
  <si>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</si>
  <si>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</si>
  <si>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</si>
  <si>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</si>
  <si>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</si>
  <si>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</si>
  <si>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</si>
  <si>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</si>
  <si>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</si>
  <si>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</si>
  <si>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</si>
  <si>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</si>
  <si>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</si>
  <si>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</si>
  <si>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</si>
  <si>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</si>
  <si>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</si>
  <si>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</si>
  <si>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</si>
  <si>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</si>
  <si>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</si>
  <si>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</si>
  <si>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</si>
  <si>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</si>
  <si>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</si>
  <si>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</si>
  <si>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</si>
  <si>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</si>
  <si>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</si>
  <si>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</si>
  <si>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</si>
  <si>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</si>
  <si>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</si>
  <si>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</si>
  <si>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</si>
  <si>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</si>
  <si>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</si>
  <si>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</si>
  <si>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</si>
  <si>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</si>
  <si>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</si>
  <si>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</si>
  <si>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</si>
  <si>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</si>
  <si>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</si>
  <si>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</si>
  <si>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</si>
  <si>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</si>
  <si>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</si>
  <si>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</si>
  <si>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</si>
  <si>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</si>
  <si>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</si>
  <si>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</si>
  <si>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</si>
  <si>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</si>
  <si>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</si>
  <si>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</si>
  <si>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</si>
  <si>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</si>
  <si>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</si>
  <si>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</si>
  <si>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</si>
  <si>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</si>
  <si>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</si>
  <si>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</si>
  <si>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</si>
  <si>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</si>
  <si>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</si>
  <si>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</si>
  <si>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</si>
  <si>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</si>
  <si>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</si>
  <si>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</si>
  <si>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</si>
  <si>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</si>
  <si>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</si>
  <si>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</si>
  <si>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</si>
  <si>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</si>
  <si>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</si>
  <si>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</si>
  <si>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</si>
  <si>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</si>
  <si>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</si>
  <si>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</si>
  <si>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</si>
  <si>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</si>
  <si>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</si>
  <si>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</si>
  <si>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</si>
  <si>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</si>
  <si>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</si>
  <si>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</si>
  <si>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</si>
  <si>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</si>
  <si>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</si>
  <si>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</si>
  <si>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</si>
  <si>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</si>
  <si>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</si>
  <si>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</si>
  <si>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</si>
  <si>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</si>
  <si>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</si>
  <si>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</si>
  <si>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</si>
  <si>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</si>
  <si>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</si>
  <si>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</si>
  <si>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</si>
  <si>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</si>
  <si>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</si>
  <si>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</si>
  <si>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</si>
  <si>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</si>
  <si>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</si>
  <si>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</si>
  <si>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</si>
  <si>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</si>
  <si>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</si>
  <si>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</si>
  <si>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</si>
  <si>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</si>
  <si>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</si>
  <si>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</si>
  <si>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</si>
  <si>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</si>
  <si>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</si>
  <si>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</si>
  <si>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</si>
  <si>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</si>
  <si>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</si>
  <si>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</si>
  <si>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</si>
  <si>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</si>
  <si>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</si>
  <si>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</si>
  <si>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</si>
  <si>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</si>
  <si>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</si>
  <si>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</si>
  <si>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</si>
  <si>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</si>
  <si>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</si>
  <si>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</si>
  <si>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</si>
  <si>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</si>
  <si>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</si>
  <si>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</si>
  <si>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</si>
  <si>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</si>
  <si>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</si>
  <si>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</si>
  <si>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</si>
  <si>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</si>
  <si>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</si>
  <si>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</si>
  <si>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</si>
  <si>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</si>
  <si>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</si>
  <si>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</si>
  <si>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</si>
  <si>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</si>
  <si>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</si>
  <si>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</si>
  <si>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</si>
  <si>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</si>
  <si>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</si>
  <si>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</si>
  <si>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</si>
  <si>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</si>
  <si>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</si>
  <si>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</si>
  <si>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</si>
  <si>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</si>
  <si>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</si>
  <si>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</si>
  <si>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</si>
  <si>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</si>
  <si>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</si>
  <si>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</si>
  <si>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</si>
  <si>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</si>
  <si>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</si>
  <si>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</si>
  <si>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</si>
  <si>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</si>
  <si>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</si>
  <si>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</si>
  <si>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</si>
  <si>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</si>
  <si>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</si>
  <si>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</si>
  <si>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</si>
  <si>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</si>
  <si>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</si>
  <si>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</si>
  <si>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</si>
  <si>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</si>
  <si>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</si>
  <si>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</si>
  <si>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</si>
  <si>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</si>
  <si>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</si>
  <si>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</si>
  <si>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</si>
  <si>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</si>
  <si>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</si>
  <si>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</si>
  <si>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</si>
  <si>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</si>
  <si>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</si>
  <si>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</si>
  <si>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</si>
  <si>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</si>
  <si>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</si>
  <si>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</si>
  <si>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</si>
  <si>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</si>
  <si>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</si>
  <si>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</si>
  <si>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</si>
  <si>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</si>
  <si>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</si>
  <si>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</si>
  <si>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</si>
  <si>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</si>
  <si>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</si>
  <si>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</si>
  <si>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</si>
  <si>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</si>
  <si>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</si>
  <si>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</si>
  <si>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</si>
  <si>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</si>
  <si>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</si>
  <si>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</si>
  <si>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</si>
  <si>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</si>
  <si>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</si>
  <si>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</si>
  <si>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</si>
  <si>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</si>
  <si>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</si>
  <si>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</si>
  <si>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</si>
  <si>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</si>
  <si>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</si>
  <si>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</si>
  <si>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</si>
  <si>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</si>
  <si>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</si>
  <si>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</si>
  <si>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</si>
  <si>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</si>
  <si>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</si>
  <si>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</si>
  <si>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</si>
  <si>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</si>
  <si>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</si>
  <si>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</si>
  <si>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</si>
  <si>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</si>
  <si>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</si>
  <si>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</si>
  <si>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</si>
  <si>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</si>
  <si>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</si>
  <si>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</si>
  <si>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</si>
  <si>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</si>
  <si>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</si>
  <si>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</si>
  <si>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</si>
  <si>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</si>
  <si>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</si>
  <si>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</si>
  <si>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</si>
  <si>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</si>
  <si>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</si>
  <si>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</si>
  <si>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</si>
  <si>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</si>
  <si>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</si>
  <si>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</si>
  <si>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</si>
  <si>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</si>
  <si>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</si>
  <si>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</si>
  <si>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</si>
  <si>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</si>
  <si>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</si>
  <si>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</si>
  <si>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</si>
  <si>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</si>
  <si>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</si>
  <si>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</si>
  <si>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</si>
  <si>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</si>
  <si>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</si>
  <si>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</si>
  <si>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</si>
  <si>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</si>
  <si>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</si>
  <si>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</si>
  <si>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</si>
  <si>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</si>
  <si>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</si>
  <si>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</si>
  <si>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</si>
  <si>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</si>
  <si>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</si>
  <si>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</si>
  <si>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</si>
  <si>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</si>
  <si>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</si>
  <si>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</si>
  <si>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</si>
  <si>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</si>
  <si>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</si>
  <si>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</si>
  <si>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</si>
  <si>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</si>
  <si>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</si>
  <si>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</si>
  <si>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</si>
  <si>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</si>
  <si>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</si>
  <si>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</si>
  <si>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</si>
  <si>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</si>
  <si>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</si>
  <si>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</si>
  <si>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</si>
  <si>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</si>
  <si>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</si>
  <si>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</si>
  <si>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</si>
  <si>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</si>
  <si>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</si>
  <si>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</si>
  <si>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</si>
  <si>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</si>
  <si>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</si>
  <si>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</si>
  <si>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</si>
  <si>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</si>
  <si>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</si>
  <si>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</si>
  <si>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</si>
  <si>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</si>
  <si>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</si>
  <si>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</si>
  <si>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</si>
  <si>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</si>
  <si>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</si>
  <si>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</si>
  <si>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</si>
  <si>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</si>
  <si>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</si>
  <si>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</si>
  <si>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</si>
  <si>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</si>
  <si>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</si>
  <si>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</si>
  <si>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</si>
  <si>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</si>
  <si>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</si>
  <si>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</si>
  <si>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</si>
  <si>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</si>
  <si>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</si>
  <si>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</si>
  <si>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</si>
  <si>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</si>
  <si>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</si>
  <si>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</si>
  <si>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</si>
  <si>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</si>
  <si>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</si>
  <si>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</si>
  <si>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</si>
  <si>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</si>
  <si>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</si>
  <si>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</si>
  <si>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</si>
  <si>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</si>
  <si>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</si>
  <si>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</si>
  <si>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</si>
  <si>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</si>
  <si>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</si>
  <si>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</si>
  <si>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</si>
  <si>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</si>
  <si>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</si>
  <si>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</si>
  <si>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</si>
  <si>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</si>
  <si>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</si>
  <si>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</si>
  <si>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</si>
  <si>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</si>
  <si>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</si>
  <si>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</si>
  <si>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</si>
  <si>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</si>
  <si>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</si>
  <si>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</si>
  <si>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</si>
  <si>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</si>
  <si>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</si>
  <si>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</si>
  <si>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</si>
  <si>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</si>
  <si>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</si>
  <si>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</si>
  <si>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</si>
  <si>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</si>
  <si>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</si>
  <si>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</si>
  <si>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</si>
  <si>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</si>
  <si>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</si>
  <si>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</si>
  <si>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</si>
  <si>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</si>
  <si>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</si>
  <si>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</si>
  <si>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</si>
  <si>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</si>
  <si>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</si>
  <si>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</si>
  <si>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</si>
  <si>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</si>
  <si>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</si>
  <si>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</si>
  <si>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</si>
  <si>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</si>
  <si>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</si>
  <si>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</si>
  <si>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</si>
  <si>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</si>
  <si>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</si>
  <si>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</si>
  <si>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</si>
  <si>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</si>
  <si>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</si>
  <si>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</si>
  <si>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</si>
  <si>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</si>
  <si>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</si>
  <si>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</si>
  <si>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</si>
  <si>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</si>
  <si>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</si>
  <si>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</si>
  <si>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</si>
  <si>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</si>
  <si>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</si>
  <si>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</si>
  <si>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</si>
  <si>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</si>
  <si>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</si>
  <si>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</si>
  <si>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</si>
  <si>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</si>
  <si>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</si>
  <si>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</si>
  <si>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</si>
  <si>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</si>
  <si>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</si>
  <si>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</si>
  <si>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</si>
  <si>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</si>
  <si>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</si>
  <si>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</si>
  <si>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</si>
  <si>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</si>
  <si>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</si>
  <si>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</si>
  <si>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</si>
  <si>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</si>
  <si>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</si>
  <si>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</si>
  <si>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</si>
  <si>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</si>
  <si>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</si>
  <si>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</si>
  <si>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</si>
  <si>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</si>
  <si>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</si>
  <si>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</si>
  <si>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</si>
  <si>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</si>
  <si>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</si>
  <si>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</si>
  <si>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</si>
  <si>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</si>
  <si>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</si>
  <si>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</si>
  <si>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</si>
  <si>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</si>
  <si>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</si>
  <si>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</si>
  <si>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</si>
  <si>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</si>
  <si>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</si>
  <si>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</si>
  <si>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</si>
  <si>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</si>
  <si>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</si>
  <si>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</si>
  <si>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</si>
  <si>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</si>
  <si>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</si>
  <si>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</si>
  <si>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</si>
  <si>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</si>
  <si>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</si>
  <si>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</si>
  <si>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</si>
  <si>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</si>
  <si>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</si>
  <si>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</si>
  <si>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</si>
  <si>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</si>
  <si>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</si>
  <si>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</si>
  <si>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</si>
  <si>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</si>
  <si>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</si>
  <si>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</si>
  <si>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</si>
  <si>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</si>
  <si>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</si>
  <si>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</si>
  <si>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</si>
  <si>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</si>
  <si>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</si>
  <si>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</si>
  <si>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</si>
  <si>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</si>
  <si>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</si>
  <si>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</si>
  <si>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</si>
  <si>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</si>
  <si>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</si>
  <si>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</si>
  <si>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</si>
  <si>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</si>
  <si>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</si>
  <si>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</si>
  <si>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</si>
  <si>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</si>
  <si>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</si>
  <si>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</si>
  <si>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</si>
  <si>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</si>
  <si>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</si>
  <si>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</si>
  <si>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</si>
  <si>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</si>
  <si>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</si>
  <si>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</si>
  <si>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</si>
  <si>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</si>
  <si>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</si>
  <si>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</si>
  <si>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</si>
  <si>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</si>
  <si>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</si>
  <si>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</si>
  <si>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</si>
  <si>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</si>
  <si>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</si>
  <si>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</si>
  <si>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</si>
  <si>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</si>
  <si>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</si>
  <si>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</si>
  <si>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</si>
  <si>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</si>
  <si>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</si>
  <si>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</si>
  <si>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</si>
  <si>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</si>
  <si>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</si>
  <si>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</si>
  <si>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</si>
  <si>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</si>
  <si>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</si>
  <si>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</si>
  <si>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</si>
  <si>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</si>
  <si>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</si>
  <si>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</si>
  <si>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</si>
  <si>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</si>
  <si>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</si>
  <si>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</si>
  <si>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</si>
  <si>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</si>
  <si>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</si>
  <si>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</si>
  <si>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</si>
  <si>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</si>
  <si>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</si>
  <si>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</si>
  <si>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</si>
  <si>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</si>
  <si>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</si>
  <si>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</si>
  <si>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</si>
  <si>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</si>
  <si>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</si>
  <si>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</si>
  <si>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</si>
  <si>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</si>
  <si>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</si>
  <si>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</si>
  <si>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</si>
  <si>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</si>
  <si>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</si>
  <si>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</si>
  <si>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</si>
  <si>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</si>
  <si>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</si>
  <si>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</si>
  <si>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</si>
  <si>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</si>
  <si>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</si>
  <si>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</si>
  <si>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</si>
  <si>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</si>
  <si>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</si>
  <si>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</si>
  <si>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</si>
  <si>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</si>
  <si>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</si>
  <si>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</si>
  <si>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</si>
  <si>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</si>
  <si>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</si>
  <si>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</si>
  <si>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</si>
  <si>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</si>
  <si>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</si>
  <si>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</si>
  <si>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</si>
  <si>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</si>
  <si>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</si>
  <si>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</si>
  <si>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</si>
  <si>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</si>
  <si>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</si>
  <si>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</si>
  <si>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</si>
  <si>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</si>
  <si>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</si>
  <si>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</si>
  <si>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</si>
  <si>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</si>
  <si>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</si>
  <si>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</si>
  <si>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</si>
  <si>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</si>
  <si>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</si>
  <si>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</si>
  <si>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</si>
  <si>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</si>
  <si>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</si>
  <si>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</si>
  <si>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</si>
  <si>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</si>
  <si>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</si>
  <si>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</si>
  <si>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</si>
  <si>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</si>
  <si>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</si>
  <si>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</si>
  <si>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</si>
  <si>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</si>
  <si>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</si>
  <si>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</si>
  <si>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</si>
  <si>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</si>
  <si>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</si>
  <si>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</si>
  <si>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</si>
  <si>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</si>
  <si>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</si>
  <si>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</si>
  <si>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</si>
  <si>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</si>
  <si>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</si>
  <si>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</si>
  <si>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</si>
  <si>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</si>
  <si>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</si>
  <si>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</si>
  <si>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</si>
  <si>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</si>
  <si>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</si>
  <si>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</si>
  <si>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</si>
  <si>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</si>
  <si>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</si>
  <si>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</si>
  <si>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</si>
  <si>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</si>
  <si>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</si>
  <si>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</si>
  <si>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</si>
  <si>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</si>
  <si>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</si>
  <si>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</si>
  <si>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</si>
  <si>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</si>
  <si>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</si>
  <si>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</si>
  <si>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</si>
  <si>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</si>
  <si>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</si>
  <si>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</si>
  <si>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</si>
  <si>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</si>
  <si>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</si>
  <si>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</si>
  <si>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</si>
  <si>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</si>
  <si>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</si>
  <si>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</si>
  <si>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</si>
  <si>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</si>
  <si>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</si>
  <si>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</si>
  <si>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</si>
  <si>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</si>
  <si>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</si>
  <si>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</si>
  <si>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</si>
  <si>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</si>
  <si>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</si>
  <si>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</si>
  <si>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</si>
  <si>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</si>
  <si>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</si>
  <si>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</si>
  <si>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</si>
  <si>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</si>
  <si>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</si>
  <si>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</si>
  <si>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</si>
  <si>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</si>
  <si>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</si>
  <si>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</si>
  <si>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</si>
  <si>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</si>
  <si>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</si>
  <si>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</si>
  <si>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</si>
  <si>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</si>
  <si>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</si>
  <si>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</si>
  <si>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</si>
  <si>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</si>
  <si>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</si>
  <si>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</si>
  <si>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</si>
  <si>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</si>
  <si>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</si>
  <si>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</si>
  <si>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</si>
  <si>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</si>
  <si>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</si>
  <si>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</si>
  <si>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</si>
  <si>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</si>
  <si>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</si>
  <si>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</si>
  <si>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</si>
  <si>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</si>
  <si>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</si>
  <si>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</si>
  <si>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</si>
  <si>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</si>
  <si>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</si>
  <si>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</si>
  <si>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</si>
  <si>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</si>
  <si>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</si>
  <si>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</si>
  <si>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</si>
  <si>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</si>
  <si>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</si>
  <si>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</si>
  <si>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</si>
  <si>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</si>
  <si>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</si>
  <si>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</si>
  <si>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</si>
  <si>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</si>
  <si>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</si>
  <si>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</si>
  <si>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</si>
  <si>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</si>
  <si>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</si>
  <si>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</si>
  <si>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</si>
  <si>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</si>
  <si>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</si>
  <si>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</si>
  <si>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</si>
  <si>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</si>
  <si>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</si>
  <si>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</si>
  <si>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</si>
  <si>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</si>
  <si>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</si>
  <si>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</si>
  <si>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</si>
  <si>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</si>
  <si>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</si>
  <si>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</si>
  <si>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</si>
  <si>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</si>
  <si>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</si>
  <si>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</si>
  <si>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</si>
  <si>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</si>
  <si>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</si>
  <si>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</si>
  <si>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</si>
  <si>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</si>
  <si>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</si>
  <si>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</si>
  <si>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</si>
  <si>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</si>
  <si>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</si>
  <si>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</si>
  <si>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</si>
  <si>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</si>
  <si>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</si>
  <si>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</si>
  <si>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</si>
  <si>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</si>
  <si>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</si>
  <si>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</si>
  <si>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</si>
  <si>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</si>
  <si>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</si>
  <si>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</si>
  <si>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</si>
  <si>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</si>
  <si>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</si>
  <si>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</si>
  <si>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</si>
  <si>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</si>
  <si>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</si>
  <si>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</si>
  <si>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</si>
  <si>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</si>
  <si>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</si>
  <si>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</si>
  <si>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</si>
  <si>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</si>
  <si>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</si>
  <si>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</si>
  <si>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</si>
  <si>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</si>
  <si>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</si>
  <si>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</si>
  <si>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</si>
  <si>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</si>
  <si>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</si>
  <si>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</si>
  <si>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</si>
  <si>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</si>
  <si>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</si>
  <si>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</si>
  <si>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</si>
  <si>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</si>
  <si>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</si>
  <si>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</si>
  <si>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</si>
  <si>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</si>
  <si>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</si>
  <si>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</si>
  <si>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</si>
  <si>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</si>
  <si>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</si>
  <si>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</si>
  <si>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</si>
  <si>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</si>
  <si>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</si>
  <si>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</si>
  <si>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</si>
  <si>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</si>
  <si>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</si>
  <si>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</si>
  <si>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</si>
  <si>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</si>
  <si>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</si>
  <si>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</si>
  <si>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</si>
  <si>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</si>
  <si>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</si>
  <si>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</si>
  <si>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</si>
  <si>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</si>
  <si>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</si>
  <si>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</si>
  <si>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</si>
  <si>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</si>
  <si>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</si>
  <si>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</si>
  <si>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</si>
  <si>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</si>
  <si>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</si>
  <si>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</si>
  <si>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</si>
  <si>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</si>
  <si>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</si>
  <si>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</si>
  <si>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</si>
  <si>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</si>
  <si>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</si>
  <si>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</si>
  <si>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</si>
  <si>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</si>
  <si>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</si>
  <si>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</si>
  <si>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</si>
  <si>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</si>
  <si>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</si>
  <si>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</si>
  <si>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</si>
  <si>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</si>
  <si>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</si>
  <si>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</si>
  <si>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</si>
  <si>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</si>
  <si>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</si>
  <si>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</si>
  <si>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</si>
  <si>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</si>
  <si>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</si>
  <si>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</si>
  <si>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</si>
  <si>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</si>
  <si>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</si>
  <si>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</si>
  <si>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</si>
  <si>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</si>
  <si>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</si>
  <si>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</si>
  <si>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</si>
  <si>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</si>
  <si>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</si>
  <si>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</si>
  <si>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</si>
  <si>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</si>
  <si>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</si>
  <si>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</si>
  <si>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</si>
  <si>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</si>
  <si>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</si>
  <si>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</si>
  <si>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</si>
  <si>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</si>
  <si>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</si>
  <si>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</si>
  <si>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</si>
  <si>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</si>
  <si>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</si>
  <si>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</si>
  <si>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</si>
  <si>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</si>
  <si>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</si>
  <si>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</si>
  <si>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</si>
  <si>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</si>
  <si>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</si>
  <si>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</si>
  <si>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</si>
  <si>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</si>
  <si>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</si>
  <si>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</si>
  <si>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</si>
  <si>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</si>
  <si>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</si>
  <si>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</si>
  <si>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</si>
  <si>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</si>
  <si>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</si>
  <si>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</si>
  <si>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</si>
  <si>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</si>
  <si>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</si>
  <si>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</si>
  <si>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</si>
  <si>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</si>
  <si>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</si>
  <si>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</si>
  <si>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</si>
  <si>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</si>
  <si>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</si>
  <si>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</si>
  <si>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</si>
  <si>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</si>
  <si>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</si>
  <si>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</si>
  <si>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</si>
  <si>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</si>
  <si>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</si>
  <si>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</si>
  <si>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</si>
  <si>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</si>
  <si>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</si>
  <si>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</si>
  <si>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</si>
  <si>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</si>
  <si>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</si>
  <si>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</si>
  <si>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</si>
  <si>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</si>
  <si>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</si>
  <si>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</si>
  <si>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</si>
  <si>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</si>
  <si>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</si>
  <si>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</si>
  <si>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</si>
  <si>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</si>
  <si>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</si>
  <si>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</si>
  <si>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</si>
  <si>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</si>
  <si>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</si>
  <si>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</si>
  <si>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</si>
  <si>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</si>
  <si>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</si>
  <si>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</si>
  <si>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</si>
  <si>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</si>
  <si>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</si>
  <si>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</si>
  <si>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</si>
  <si>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</si>
  <si>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</si>
  <si>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</si>
  <si>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</si>
  <si>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</si>
  <si>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</si>
  <si>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</si>
  <si>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</si>
  <si>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</si>
  <si>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</si>
  <si>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</si>
  <si>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</si>
  <si>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</si>
  <si>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</si>
  <si>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</si>
  <si>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</si>
  <si>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</si>
  <si>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</si>
  <si>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</si>
  <si>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</si>
  <si>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</si>
  <si>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</si>
  <si>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</si>
  <si>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</si>
  <si>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</si>
  <si>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</si>
  <si>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</si>
  <si>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</si>
  <si>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</si>
  <si>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</si>
  <si>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</si>
  <si>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</si>
  <si>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</si>
  <si>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</si>
  <si>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</si>
  <si>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</si>
  <si>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</si>
  <si>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</si>
  <si>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</si>
  <si>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</si>
  <si>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</si>
  <si>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</si>
  <si>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</si>
  <si>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</si>
  <si>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</si>
  <si>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</si>
  <si>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</si>
  <si>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</si>
  <si>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</si>
  <si>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</si>
  <si>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</si>
  <si>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</si>
  <si>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</si>
  <si>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</si>
  <si>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</si>
  <si>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</si>
  <si>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</si>
  <si>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</si>
  <si>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</si>
  <si>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</si>
  <si>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</si>
  <si>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</si>
  <si>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</si>
  <si>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</si>
  <si>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</si>
  <si>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</si>
  <si>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</si>
  <si>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</si>
  <si>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</si>
  <si>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</si>
  <si>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</si>
  <si>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</si>
  <si>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</si>
  <si>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</si>
  <si>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</si>
  <si>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</si>
  <si>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</si>
  <si>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</si>
  <si>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</si>
  <si>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</si>
  <si>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</si>
  <si>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</si>
  <si>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</si>
  <si>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</si>
  <si>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</si>
  <si>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</si>
  <si>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</si>
  <si>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</si>
  <si>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</si>
  <si>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</si>
  <si>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</si>
  <si>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</si>
  <si>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</si>
  <si>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</si>
  <si>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</si>
  <si>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</si>
  <si>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</si>
  <si>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</si>
  <si>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</si>
  <si>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</si>
  <si>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</si>
  <si>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</si>
  <si>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</si>
  <si>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</si>
  <si>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</si>
  <si>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</si>
  <si>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</si>
  <si>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</si>
  <si>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</si>
  <si>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</si>
  <si>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</si>
  <si>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</si>
  <si>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</si>
  <si>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</si>
  <si>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</si>
  <si>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</si>
  <si>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</si>
  <si>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</si>
  <si>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</si>
  <si>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</si>
  <si>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</si>
  <si>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</si>
  <si>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</si>
  <si>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</si>
  <si>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</si>
  <si>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</si>
  <si>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</si>
  <si>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</si>
  <si>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</si>
  <si>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</si>
  <si>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</si>
  <si>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</si>
  <si>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</si>
  <si>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</si>
  <si>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</si>
  <si>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</si>
  <si>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</si>
  <si>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</si>
  <si>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</si>
  <si>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</si>
  <si>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</si>
  <si>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</si>
  <si>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</si>
  <si>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</si>
  <si>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</si>
  <si>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</si>
  <si>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</si>
  <si>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</si>
  <si>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</si>
  <si>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</si>
  <si>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</si>
  <si>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</si>
  <si>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</si>
  <si>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</si>
  <si>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</si>
  <si>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</si>
  <si>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</si>
  <si>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</si>
  <si>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</si>
  <si>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</si>
  <si>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</si>
  <si>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</si>
  <si>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</si>
  <si>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</si>
  <si>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</si>
  <si>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</si>
  <si>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</si>
  <si>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</si>
  <si>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</si>
  <si>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</si>
  <si>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</si>
  <si>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</si>
  <si>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</si>
  <si>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</si>
  <si>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</si>
  <si>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</si>
  <si>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</si>
  <si>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</si>
  <si>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</si>
  <si>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</si>
  <si>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</si>
  <si>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</si>
  <si>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</si>
  <si>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</si>
  <si>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</si>
  <si>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</si>
  <si>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</si>
  <si>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</si>
  <si>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</si>
  <si>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</si>
  <si>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</si>
  <si>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</si>
  <si>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</si>
  <si>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</si>
  <si>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</si>
  <si>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</si>
  <si>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</si>
  <si>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</si>
  <si>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</si>
  <si>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</si>
  <si>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</si>
  <si>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</si>
  <si>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</si>
  <si>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</si>
  <si>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</si>
  <si>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</si>
  <si>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</si>
  <si>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</si>
  <si>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</si>
  <si>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</si>
  <si>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</si>
  <si>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</si>
  <si>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</si>
  <si>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</si>
  <si>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</si>
  <si>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</si>
  <si>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</si>
  <si>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</si>
  <si>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</si>
  <si>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</si>
  <si>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</si>
  <si>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</si>
  <si>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</si>
  <si>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</si>
  <si>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</si>
  <si>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</si>
  <si>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</si>
  <si>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</si>
  <si>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</si>
  <si>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</si>
  <si>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</si>
  <si>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</si>
  <si>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</si>
  <si>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</si>
  <si>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</si>
  <si>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</si>
  <si>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</si>
  <si>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</si>
  <si>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</si>
  <si>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</si>
  <si>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</si>
  <si>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</si>
  <si>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</si>
  <si>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</si>
  <si>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</si>
  <si>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</si>
  <si>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</si>
  <si>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</si>
  <si>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</si>
  <si>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</si>
  <si>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</si>
  <si>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</si>
  <si>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</si>
  <si>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</si>
  <si>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</si>
  <si>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</si>
  <si>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</si>
  <si>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</si>
  <si>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</si>
  <si>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</si>
  <si>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</si>
  <si>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</si>
  <si>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</si>
  <si>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</si>
  <si>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</si>
  <si>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</si>
  <si>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</si>
  <si>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</si>
  <si>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</si>
  <si>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</si>
  <si>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</si>
  <si>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</si>
  <si>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</si>
  <si>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</si>
  <si>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</si>
  <si>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</si>
  <si>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</si>
  <si>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</si>
  <si>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</si>
  <si>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</si>
  <si>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</si>
  <si>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</si>
  <si>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</si>
  <si>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</si>
  <si>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</si>
  <si>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</si>
  <si>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</si>
  <si>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</si>
  <si>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</si>
  <si>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</si>
  <si>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</si>
  <si>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</si>
  <si>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</si>
  <si>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</si>
  <si>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</si>
  <si>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</si>
  <si>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</si>
  <si>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</si>
  <si>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</si>
  <si>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</si>
  <si>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</si>
  <si>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</si>
  <si>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</si>
  <si>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</si>
  <si>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</si>
  <si>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</si>
  <si>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</si>
  <si>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</si>
  <si>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</si>
  <si>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</si>
  <si>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</si>
  <si>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</si>
  <si>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</si>
  <si>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</si>
  <si>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</si>
  <si>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</si>
  <si>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</si>
  <si>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</si>
  <si>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</si>
  <si>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</si>
  <si>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</si>
  <si>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</si>
  <si>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</si>
  <si>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</si>
  <si>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</si>
  <si>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</si>
  <si>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</si>
  <si>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</si>
  <si>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</si>
  <si>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</si>
  <si>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</si>
  <si>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</si>
  <si>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</si>
  <si>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</si>
  <si>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</si>
  <si>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</si>
  <si>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</si>
  <si>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</si>
  <si>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</si>
  <si>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</si>
  <si>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</si>
  <si>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</si>
  <si>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</si>
  <si>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</si>
  <si>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</si>
  <si>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</si>
  <si>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</si>
  <si>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</si>
  <si>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</si>
  <si>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</si>
  <si>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</si>
  <si>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</si>
  <si>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</si>
  <si>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</si>
  <si>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</si>
  <si>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</si>
  <si>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</si>
  <si>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</si>
  <si>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</si>
  <si>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</si>
  <si>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</si>
  <si>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</si>
  <si>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</si>
  <si>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</si>
  <si>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</si>
  <si>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</si>
  <si>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</si>
  <si>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</si>
  <si>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</si>
  <si>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</si>
  <si>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</si>
  <si>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</si>
  <si>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</si>
  <si>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</si>
  <si>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</si>
  <si>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</si>
  <si>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</si>
  <si>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</si>
  <si>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</si>
  <si>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</si>
  <si>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</si>
  <si>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</si>
  <si>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</si>
  <si>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</si>
  <si>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</si>
  <si>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</si>
  <si>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</si>
  <si>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</si>
  <si>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</si>
  <si>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</si>
  <si>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</si>
  <si>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</si>
  <si>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</si>
  <si>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</si>
  <si>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</si>
  <si>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</si>
  <si>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</si>
  <si>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</si>
  <si>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</si>
  <si>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</si>
  <si>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</si>
  <si>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</si>
  <si>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</si>
  <si>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</si>
  <si>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</si>
  <si>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</si>
  <si>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</si>
  <si>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</si>
  <si>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</si>
  <si>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</si>
  <si>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</si>
  <si>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</si>
  <si>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</si>
  <si>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</si>
  <si>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</si>
  <si>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</si>
  <si>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</si>
  <si>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</si>
  <si>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</si>
  <si>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</si>
  <si>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</si>
  <si>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</si>
  <si>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</si>
  <si>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</si>
  <si>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</si>
  <si>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</si>
  <si>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</si>
  <si>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</si>
  <si>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</si>
  <si>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</si>
  <si>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</si>
  <si>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</si>
  <si>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</si>
  <si>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</si>
  <si>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</si>
  <si>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</si>
  <si>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</si>
  <si>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</si>
  <si>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</si>
  <si>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</si>
  <si>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</si>
  <si>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</si>
  <si>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</si>
  <si>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</si>
  <si>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</si>
  <si>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</si>
  <si>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</si>
  <si>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</si>
  <si>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</si>
  <si>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</si>
  <si>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</si>
  <si>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</si>
  <si>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</si>
  <si>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</si>
  <si>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</si>
  <si>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</si>
  <si>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</si>
  <si>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</si>
  <si>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</si>
  <si>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</si>
  <si>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</si>
  <si>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</si>
  <si>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</si>
  <si>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</si>
  <si>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</si>
  <si>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</si>
  <si>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</si>
  <si>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</si>
  <si>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</si>
  <si>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</si>
  <si>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</si>
  <si>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</si>
  <si>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</si>
  <si>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</si>
  <si>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</si>
  <si>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</si>
  <si>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</si>
  <si>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</si>
  <si>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</si>
  <si>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</si>
  <si>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</si>
  <si>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</si>
  <si>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</si>
  <si>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</si>
  <si>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</si>
  <si>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</si>
  <si>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</si>
  <si>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</si>
  <si>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</si>
  <si>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</si>
  <si>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</si>
  <si>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</si>
  <si>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</si>
  <si>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</si>
  <si>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</si>
  <si>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</si>
  <si>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</si>
  <si>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</si>
  <si>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</si>
  <si>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</si>
  <si>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</si>
  <si>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</si>
  <si>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</si>
  <si>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</si>
  <si>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</si>
  <si>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</si>
  <si>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</si>
  <si>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</si>
  <si>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</si>
  <si>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</si>
  <si>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</si>
  <si>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</si>
  <si>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</si>
  <si>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</si>
  <si>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</si>
  <si>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</si>
  <si>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</si>
  <si>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</si>
  <si>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</si>
  <si>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</si>
  <si>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</si>
  <si>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</si>
  <si>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</si>
  <si>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</si>
  <si>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</si>
  <si>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</si>
  <si>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</si>
  <si>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</si>
  <si>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</si>
  <si>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</si>
  <si>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</si>
  <si>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</si>
  <si>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</si>
  <si>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</si>
  <si>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</si>
  <si>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</si>
  <si>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</si>
  <si>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</si>
  <si>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</si>
  <si>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</si>
  <si>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</si>
  <si>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</si>
  <si>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</si>
  <si>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</si>
  <si>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</si>
  <si>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</si>
  <si>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</si>
  <si>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</si>
  <si>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</si>
  <si>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</si>
  <si>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</si>
  <si>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</si>
  <si>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</si>
  <si>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</si>
  <si>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</si>
  <si>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</si>
  <si>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</si>
  <si>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</si>
  <si>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</si>
  <si>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</si>
  <si>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</si>
  <si>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</si>
  <si>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</si>
  <si>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</si>
  <si>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</si>
  <si>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</si>
  <si>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</si>
  <si>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</si>
  <si>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</si>
  <si>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</si>
  <si>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</si>
  <si>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</si>
  <si>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</si>
  <si>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</si>
  <si>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</si>
  <si>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</si>
  <si>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</si>
  <si>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</si>
  <si>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</si>
  <si>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</si>
  <si>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</si>
  <si>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</si>
  <si>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</si>
  <si>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</si>
  <si>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</si>
  <si>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</si>
  <si>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</si>
  <si>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</si>
  <si>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</si>
  <si>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</si>
  <si>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</si>
  <si>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</si>
  <si>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</si>
  <si>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</si>
  <si>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</si>
  <si>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</si>
  <si>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</si>
  <si>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</si>
  <si>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</si>
  <si>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</si>
  <si>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</si>
  <si>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</si>
  <si>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</si>
  <si>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</si>
  <si>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</si>
  <si>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</si>
  <si>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</si>
  <si>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</si>
  <si>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</si>
  <si>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</si>
  <si>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</si>
  <si>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</si>
  <si>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</si>
  <si>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</si>
  <si>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</si>
  <si>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</si>
  <si>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</si>
  <si>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</si>
  <si>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</si>
  <si>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</si>
  <si>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</si>
  <si>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</si>
  <si>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</si>
  <si>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</si>
  <si>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</si>
  <si>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</si>
  <si>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</si>
  <si>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</si>
  <si>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</si>
  <si>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</si>
  <si>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</si>
  <si>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</si>
  <si>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</si>
  <si>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</si>
  <si>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</si>
  <si>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</si>
  <si>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</si>
  <si>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</si>
  <si>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</si>
  <si>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</si>
  <si>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</si>
  <si>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</si>
  <si>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</si>
  <si>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</si>
  <si>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</si>
  <si>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</si>
  <si>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</si>
  <si>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</si>
  <si>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</si>
  <si>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</si>
  <si>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</si>
  <si>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</si>
  <si>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</si>
  <si>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</si>
  <si>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</si>
  <si>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</si>
  <si>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</si>
  <si>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</si>
  <si>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</si>
  <si>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</si>
  <si>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</si>
  <si>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</si>
  <si>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</si>
  <si>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</si>
  <si>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</si>
  <si>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</si>
  <si>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</si>
  <si>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</si>
  <si>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</si>
  <si>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</si>
  <si>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</si>
  <si>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</si>
  <si>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</si>
  <si>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</si>
  <si>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</si>
  <si>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</si>
  <si>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</si>
  <si>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</si>
  <si>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</si>
  <si>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</si>
  <si>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</si>
  <si>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</si>
  <si>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</si>
  <si>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</si>
  <si>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</si>
  <si>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</si>
  <si>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</si>
  <si>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</si>
  <si>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</si>
  <si>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</si>
  <si>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</si>
  <si>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</si>
  <si>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</si>
  <si>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</si>
  <si>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</si>
  <si>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</si>
  <si>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</si>
  <si>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</si>
  <si>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</si>
  <si>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</si>
  <si>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</si>
  <si>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</si>
  <si>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</si>
  <si>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</si>
  <si>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</si>
  <si>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</si>
  <si>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</si>
  <si>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</si>
  <si>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</si>
  <si>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</si>
  <si>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</si>
  <si>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</si>
  <si>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</si>
  <si>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</si>
  <si>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</si>
  <si>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</si>
  <si>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</si>
  <si>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</si>
  <si>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</si>
  <si>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</si>
  <si>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</si>
  <si>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</si>
  <si>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</si>
  <si>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</si>
  <si>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</si>
  <si>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</si>
  <si>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</si>
  <si>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</si>
  <si>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</si>
  <si>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</si>
  <si>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</si>
  <si>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</si>
  <si>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</si>
  <si>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</si>
  <si>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</si>
  <si>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</si>
  <si>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</si>
  <si>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</si>
  <si>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</si>
  <si>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</si>
  <si>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</si>
  <si>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</si>
  <si>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</si>
  <si>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</si>
  <si>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</si>
  <si>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</si>
  <si>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</si>
  <si>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</si>
  <si>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</si>
  <si>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</si>
  <si>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</si>
  <si>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</si>
  <si>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</si>
  <si>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</si>
  <si>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</si>
  <si>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</si>
  <si>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</si>
  <si>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</si>
  <si>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</si>
  <si>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</si>
  <si>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</si>
  <si>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</si>
  <si>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</si>
  <si>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</si>
  <si>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</si>
  <si>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</si>
  <si>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</si>
  <si>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</si>
  <si>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</si>
  <si>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</si>
  <si>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</si>
  <si>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</si>
  <si>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</si>
  <si>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</si>
  <si>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</si>
  <si>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</si>
  <si>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</si>
  <si>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</si>
  <si>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</si>
  <si>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</si>
  <si>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</si>
  <si>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</si>
  <si>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</si>
  <si>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</si>
  <si>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</si>
  <si>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</si>
  <si>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</si>
  <si>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</si>
  <si>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</si>
  <si>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</si>
  <si>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</si>
  <si>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</si>
  <si>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</si>
  <si>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</si>
  <si>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</si>
  <si>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</si>
  <si>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</si>
  <si>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</si>
  <si>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</si>
  <si>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</si>
  <si>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</si>
  <si>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</si>
  <si>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</si>
  <si>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</si>
  <si>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</si>
  <si>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</si>
  <si>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</si>
  <si>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</si>
  <si>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</si>
  <si>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</si>
  <si>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</si>
  <si>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</si>
  <si>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</si>
  <si>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</si>
  <si>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</si>
  <si>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</si>
  <si>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</si>
  <si>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</si>
  <si>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</si>
  <si>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</si>
  <si>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</si>
  <si>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</si>
  <si>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</si>
  <si>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</si>
  <si>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</si>
  <si>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</si>
  <si>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</si>
  <si>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</si>
  <si>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</si>
  <si>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</si>
  <si>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</si>
  <si>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</si>
  <si>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</si>
  <si>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</si>
  <si>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</si>
  <si>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</si>
  <si>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</si>
  <si>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</si>
  <si>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</si>
  <si>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</si>
  <si>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</si>
  <si>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</si>
  <si>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</si>
  <si>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</si>
  <si>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</si>
  <si>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</si>
  <si>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</si>
  <si>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</si>
  <si>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</si>
  <si>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</si>
  <si>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</si>
  <si>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</si>
  <si>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</si>
  <si>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</si>
  <si>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</si>
  <si>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</si>
  <si>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</si>
  <si>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</si>
  <si>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</si>
  <si>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</si>
  <si>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</si>
  <si>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</si>
  <si>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</si>
  <si>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</si>
  <si>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</si>
  <si>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</si>
  <si>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</si>
  <si>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</si>
  <si>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</si>
  <si>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</si>
  <si>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</si>
  <si>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</si>
  <si>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</si>
  <si>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</si>
  <si>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</si>
  <si>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</si>
  <si>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</si>
  <si>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</si>
  <si>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</si>
  <si>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</si>
  <si>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</si>
  <si>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</si>
  <si>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</si>
  <si>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</si>
  <si>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</si>
  <si>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</si>
  <si>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</si>
  <si>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</si>
  <si>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</si>
  <si>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</si>
  <si>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</si>
  <si>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</si>
  <si>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</si>
  <si>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</si>
  <si>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</si>
  <si>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</si>
  <si>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</si>
  <si>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</si>
  <si>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</si>
  <si>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</si>
  <si>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</si>
  <si>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</si>
  <si>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</si>
  <si>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</si>
  <si>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</si>
  <si>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</si>
  <si>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</si>
  <si>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</si>
  <si>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</si>
  <si>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</si>
  <si>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</si>
  <si>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</si>
  <si>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</si>
  <si>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</si>
  <si>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</si>
  <si>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</si>
  <si>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</si>
  <si>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</si>
  <si>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</si>
  <si>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</si>
  <si>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</si>
  <si>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</si>
  <si>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</si>
  <si>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</si>
  <si>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</si>
  <si>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</si>
  <si>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</si>
  <si>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</si>
  <si>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</si>
  <si>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</si>
  <si>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</si>
  <si>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</si>
  <si>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</si>
  <si>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</si>
  <si>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</si>
  <si>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</si>
  <si>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</si>
  <si>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</si>
  <si>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</si>
  <si>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</si>
  <si>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</si>
  <si>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</si>
  <si>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</si>
  <si>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</si>
  <si>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</si>
  <si>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</si>
  <si>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</si>
  <si>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</si>
  <si>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</si>
  <si>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</si>
  <si>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</si>
  <si>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</si>
  <si>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</si>
  <si>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</si>
  <si>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</si>
  <si>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</si>
  <si>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</si>
  <si>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</si>
  <si>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</si>
  <si>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</si>
  <si>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</si>
  <si>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</si>
  <si>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</si>
  <si>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</si>
  <si>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</si>
  <si>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</si>
  <si>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</si>
  <si>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</si>
  <si>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</si>
  <si>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</si>
  <si>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</si>
  <si>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</si>
  <si>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</si>
  <si>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</si>
  <si>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</si>
  <si>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</si>
  <si>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</si>
  <si>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</si>
  <si>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</si>
  <si>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</si>
  <si>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</si>
  <si>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</si>
  <si>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</si>
  <si>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</si>
  <si>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</si>
  <si>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</si>
  <si>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</si>
  <si>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</si>
  <si>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</si>
  <si>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</si>
  <si>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</si>
  <si>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</si>
  <si>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</si>
  <si>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</si>
  <si>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</si>
  <si>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</si>
  <si>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</si>
  <si>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</si>
  <si>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</si>
  <si>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</si>
  <si>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</si>
  <si>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</si>
  <si>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</si>
  <si>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</si>
  <si>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</si>
  <si>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</si>
  <si>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</si>
  <si>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</si>
  <si>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</si>
  <si>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</si>
  <si>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</si>
  <si>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</si>
  <si>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</si>
  <si>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</si>
  <si>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</si>
  <si>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</si>
  <si>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</si>
  <si>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</si>
  <si>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</si>
  <si>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</si>
  <si>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</si>
  <si>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</si>
  <si>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</si>
  <si>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</si>
  <si>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</si>
  <si>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</si>
  <si>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</si>
  <si>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</si>
  <si>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</si>
  <si>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</si>
  <si>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</si>
  <si>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</si>
  <si>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</si>
  <si>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</si>
  <si>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</si>
  <si>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</si>
  <si>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</si>
  <si>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</si>
  <si>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</si>
  <si>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</si>
  <si>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</si>
  <si>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</si>
  <si>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</si>
  <si>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</si>
  <si>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</si>
  <si>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</si>
  <si>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</si>
  <si>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</si>
  <si>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</si>
  <si>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</si>
  <si>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</si>
  <si>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</si>
  <si>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</si>
  <si>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</si>
  <si>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</si>
  <si>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</si>
  <si>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</si>
  <si>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</si>
  <si>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</si>
  <si>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</si>
  <si>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</si>
  <si>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</si>
  <si>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</si>
  <si>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</si>
  <si>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</si>
  <si>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</si>
  <si>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</si>
  <si>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</si>
  <si>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</si>
  <si>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</si>
  <si>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</si>
  <si>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</si>
  <si>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</si>
  <si>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</si>
  <si>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</si>
  <si>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</si>
  <si>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</si>
  <si>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</si>
  <si>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</si>
  <si>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</si>
  <si>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</si>
  <si>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</si>
  <si>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</si>
  <si>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</si>
  <si>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</si>
  <si>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</si>
  <si>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</si>
  <si>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</si>
  <si>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</si>
  <si>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</si>
  <si>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</si>
  <si>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</si>
  <si>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</si>
  <si>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</si>
  <si>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</si>
  <si>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</si>
  <si>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</si>
  <si>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</si>
  <si>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</si>
  <si>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</si>
  <si>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</si>
  <si>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</si>
  <si>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</si>
  <si>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</si>
  <si>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</si>
  <si>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</si>
  <si>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</si>
  <si>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</si>
  <si>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</si>
  <si>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</si>
  <si>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</si>
  <si>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</si>
  <si>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</si>
  <si>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</si>
  <si>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</si>
  <si>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</si>
  <si>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</si>
  <si>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</si>
  <si>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</si>
  <si>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</si>
  <si>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</si>
  <si>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</si>
  <si>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</si>
  <si>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</si>
  <si>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</si>
  <si>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</si>
  <si>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</si>
  <si>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</si>
  <si>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</si>
  <si>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</si>
  <si>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</si>
  <si>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</si>
  <si>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</si>
  <si>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</si>
  <si>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</si>
  <si>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</si>
  <si>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</si>
  <si>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</si>
  <si>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</si>
  <si>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</si>
  <si>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</si>
  <si>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</si>
  <si>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</si>
  <si>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</si>
  <si>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</si>
  <si>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</si>
  <si>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</si>
  <si>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</si>
  <si>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</si>
  <si>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</si>
  <si>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</si>
  <si>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</si>
  <si>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</si>
  <si>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</si>
  <si>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</si>
  <si>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</si>
  <si>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</si>
  <si>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</si>
  <si>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</si>
  <si>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</si>
  <si>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</si>
  <si>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</si>
  <si>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</si>
  <si>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</si>
  <si>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</si>
  <si>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</si>
  <si>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</si>
  <si>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</si>
  <si>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</si>
  <si>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</si>
  <si>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</si>
  <si>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</si>
  <si>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</si>
  <si>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</si>
  <si>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</si>
  <si>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</si>
  <si>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</si>
  <si>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</si>
  <si>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</si>
  <si>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</si>
  <si>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</si>
  <si>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</si>
  <si>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</si>
  <si>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</si>
  <si>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</si>
  <si>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</si>
  <si>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</si>
  <si>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</si>
  <si>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</si>
  <si>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</si>
  <si>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</si>
  <si>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</si>
  <si>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</si>
  <si>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</si>
  <si>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</si>
  <si>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</si>
  <si>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</si>
  <si>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</si>
  <si>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</si>
  <si>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</si>
  <si>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</si>
  <si>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</si>
  <si>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</si>
  <si>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</si>
  <si>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</si>
  <si>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</si>
  <si>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</si>
  <si>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</si>
  <si>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</si>
  <si>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</si>
  <si>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</si>
  <si>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</si>
  <si>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</si>
  <si>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</si>
  <si>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</si>
  <si>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</si>
  <si>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</si>
  <si>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</si>
  <si>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</si>
  <si>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</si>
  <si>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</si>
  <si>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</si>
  <si>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</si>
  <si>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</si>
  <si>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</si>
  <si>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</si>
  <si>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</si>
  <si>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</si>
  <si>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</si>
  <si>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</si>
  <si>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</si>
  <si>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</si>
  <si>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</si>
  <si>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</si>
  <si>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</si>
  <si>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</si>
  <si>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</si>
  <si>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</si>
  <si>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</si>
  <si>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</si>
  <si>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</si>
  <si>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</si>
  <si>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</si>
  <si>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</si>
  <si>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</si>
  <si>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</si>
  <si>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</si>
  <si>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</si>
  <si>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</si>
  <si>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</si>
  <si>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</si>
  <si>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</si>
  <si>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</si>
  <si>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</si>
  <si>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</si>
  <si>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</si>
  <si>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</si>
  <si>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</si>
  <si>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</si>
  <si>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</si>
  <si>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</si>
  <si>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</si>
  <si>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</si>
  <si>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</si>
  <si>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</si>
  <si>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</si>
  <si>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</si>
  <si>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</si>
  <si>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</si>
  <si>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</si>
  <si>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</si>
  <si>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</si>
  <si>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</si>
  <si>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</si>
  <si>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</si>
  <si>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</si>
  <si>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</si>
  <si>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</si>
  <si>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</si>
  <si>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</si>
  <si>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</si>
  <si>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</si>
  <si>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</si>
  <si>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</si>
  <si>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</si>
  <si>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</si>
  <si>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</si>
  <si>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</si>
  <si>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</si>
  <si>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</si>
  <si>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</si>
  <si>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</si>
  <si>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</si>
  <si>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</si>
  <si>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</si>
  <si>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</si>
  <si>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</si>
  <si>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</si>
  <si>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</si>
  <si>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</si>
  <si>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</si>
  <si>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</si>
  <si>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</si>
  <si>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</si>
  <si>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</si>
  <si>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</si>
  <si>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</si>
  <si>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</si>
  <si>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</si>
  <si>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</si>
  <si>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</si>
  <si>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</si>
  <si>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</si>
  <si>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</si>
  <si>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</si>
  <si>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</si>
  <si>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</si>
  <si>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</si>
  <si>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</si>
  <si>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</si>
  <si>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</si>
  <si>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</si>
  <si>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</si>
  <si>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</si>
  <si>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</si>
  <si>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</si>
  <si>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</si>
  <si>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</si>
  <si>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</si>
  <si>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</si>
  <si>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</si>
  <si>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</si>
  <si>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</si>
  <si>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</si>
  <si>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</si>
  <si>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</si>
  <si>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</si>
  <si>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</si>
  <si>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</si>
  <si>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</si>
  <si>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</si>
  <si>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</si>
  <si>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</si>
  <si>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</si>
  <si>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</si>
  <si>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</si>
  <si>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</si>
  <si>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</si>
  <si>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</si>
  <si>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</si>
  <si>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</si>
  <si>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</si>
  <si>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</si>
  <si>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</si>
  <si>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</si>
  <si>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</si>
  <si>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</si>
  <si>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</si>
  <si>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</si>
  <si>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</si>
  <si>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</si>
  <si>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</si>
  <si>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</si>
  <si>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</si>
  <si>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</si>
  <si>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</si>
  <si>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</si>
  <si>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</si>
  <si>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</si>
  <si>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</si>
  <si>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</si>
  <si>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</si>
  <si>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</si>
  <si>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</si>
  <si>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</si>
  <si>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</si>
  <si>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</si>
  <si>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</si>
  <si>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</si>
  <si>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</si>
  <si>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</si>
  <si>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</si>
  <si>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</si>
  <si>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</si>
  <si>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</si>
  <si>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</si>
  <si>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</si>
  <si>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</si>
  <si>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</si>
  <si>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</si>
  <si>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</si>
  <si>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</si>
  <si>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</si>
  <si>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</si>
  <si>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</si>
  <si>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</si>
  <si>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</si>
  <si>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</si>
  <si>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</si>
  <si>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</si>
  <si>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</si>
  <si>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</si>
  <si>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</si>
  <si>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</si>
  <si>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</si>
  <si>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</si>
  <si>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</si>
  <si>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</si>
  <si>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</si>
  <si>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</si>
  <si>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</si>
  <si>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</si>
  <si>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</si>
  <si>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</si>
  <si>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</si>
  <si>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</si>
  <si>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</si>
  <si>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</si>
  <si>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</si>
  <si>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</si>
  <si>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</si>
  <si>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</si>
  <si>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</si>
  <si>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</si>
  <si>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</si>
  <si>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</si>
  <si>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</si>
  <si>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</si>
  <si>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</si>
  <si>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</si>
  <si>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</si>
  <si>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</si>
  <si>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</si>
  <si>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</si>
  <si>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</si>
  <si>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</si>
  <si>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</si>
  <si>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</si>
  <si>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</si>
  <si>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</si>
  <si>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</si>
  <si>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</si>
  <si>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</si>
  <si>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</si>
  <si>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</si>
  <si>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</si>
  <si>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</si>
  <si>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</si>
  <si>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</si>
  <si>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</si>
  <si>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</si>
  <si>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</si>
  <si>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</si>
  <si>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</si>
  <si>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</si>
  <si>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</si>
  <si>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</si>
  <si>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</si>
  <si>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</si>
  <si>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</si>
  <si>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</si>
  <si>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</si>
  <si>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</si>
  <si>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</si>
  <si>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</si>
  <si>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</si>
  <si>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</si>
  <si>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</si>
  <si>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</si>
  <si>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</si>
  <si>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</si>
  <si>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</si>
  <si>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</si>
  <si>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</si>
  <si>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</si>
  <si>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</si>
  <si>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</si>
  <si>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</si>
  <si>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</si>
  <si>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</si>
  <si>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</si>
  <si>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</si>
  <si>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</si>
  <si>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</si>
  <si>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</si>
  <si>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</si>
  <si>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</si>
  <si>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</si>
  <si>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</si>
  <si>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</si>
  <si>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</si>
  <si>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</si>
  <si>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</si>
  <si>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</si>
  <si>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</si>
  <si>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</si>
  <si>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</si>
  <si>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</si>
  <si>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</si>
  <si>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</si>
  <si>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</si>
  <si>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</si>
  <si>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</si>
  <si>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</si>
  <si>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</si>
  <si>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</si>
  <si>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</si>
  <si>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</si>
  <si>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</si>
  <si>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</si>
  <si>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</si>
  <si>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</si>
  <si>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</si>
  <si>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</si>
  <si>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</si>
  <si>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</si>
  <si>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</si>
  <si>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</si>
  <si>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</si>
  <si>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</si>
  <si>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</si>
  <si>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</si>
  <si>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</si>
  <si>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</si>
  <si>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</si>
  <si>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</si>
  <si>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</si>
  <si>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</si>
  <si>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</si>
  <si>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</si>
  <si>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</si>
  <si>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</si>
  <si>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</si>
  <si>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</si>
  <si>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</si>
  <si>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</si>
  <si>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</si>
  <si>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</si>
  <si>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</si>
  <si>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</si>
  <si>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</si>
  <si>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</si>
  <si>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</si>
  <si>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</si>
  <si>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</si>
  <si>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</si>
  <si>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</si>
  <si>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</si>
  <si>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</si>
  <si>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</si>
  <si>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</si>
  <si>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</si>
  <si>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</si>
  <si>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</si>
  <si>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</si>
  <si>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</si>
  <si>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</si>
  <si>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</si>
  <si>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</si>
  <si>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</si>
  <si>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</si>
  <si>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</si>
  <si>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</si>
  <si>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</si>
  <si>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</si>
  <si>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</si>
  <si>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</si>
  <si>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</si>
  <si>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</si>
  <si>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</si>
  <si>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</si>
  <si>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</si>
  <si>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</si>
  <si>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</si>
  <si>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</si>
  <si>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</si>
  <si>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</si>
  <si>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</si>
  <si>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</si>
  <si>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</si>
  <si>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</si>
  <si>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</si>
  <si>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</si>
  <si>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</si>
  <si>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</si>
  <si>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</si>
  <si>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</si>
  <si>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</si>
  <si>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</si>
  <si>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</si>
  <si>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</si>
  <si>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</si>
  <si>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</si>
  <si>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</si>
  <si>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</si>
  <si>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</si>
  <si>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</si>
  <si>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</si>
  <si>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</si>
  <si>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</si>
  <si>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</si>
  <si>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</si>
  <si>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</si>
  <si>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</si>
  <si>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</si>
  <si>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</si>
  <si>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</si>
  <si>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</si>
  <si>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</si>
  <si>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</si>
  <si>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</si>
  <si>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</si>
  <si>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</si>
  <si>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</si>
  <si>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</si>
  <si>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</si>
  <si>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</si>
  <si>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</si>
  <si>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</si>
  <si>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</si>
  <si>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</si>
  <si>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</si>
  <si>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</si>
  <si>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</si>
  <si>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</si>
  <si>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</si>
  <si>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</si>
  <si>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</si>
  <si>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</si>
  <si>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</si>
  <si>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</si>
  <si>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</si>
  <si>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</si>
  <si>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</si>
  <si>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</si>
  <si>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</si>
  <si>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</si>
  <si>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</si>
  <si>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</si>
  <si>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</si>
  <si>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</si>
  <si>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</si>
  <si>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</si>
  <si>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</si>
  <si>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</si>
  <si>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</si>
  <si>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</si>
  <si>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</si>
  <si>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</si>
  <si>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</si>
  <si>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</si>
  <si>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</si>
  <si>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</si>
  <si>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</si>
  <si>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</si>
  <si>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</si>
  <si>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</si>
  <si>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</si>
  <si>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</si>
  <si>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</si>
  <si>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</si>
  <si>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</si>
  <si>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</si>
  <si>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</si>
  <si>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</si>
  <si>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</si>
  <si>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</si>
  <si>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</si>
  <si>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</si>
  <si>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</si>
  <si>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</si>
  <si>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</si>
  <si>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</si>
  <si>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</si>
  <si>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</si>
  <si>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</si>
  <si>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</si>
  <si>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</si>
  <si>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</si>
  <si>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</si>
  <si>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</si>
  <si>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</si>
  <si>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</si>
  <si>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</si>
  <si>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</si>
  <si>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</si>
  <si>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</si>
  <si>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</si>
  <si>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</si>
  <si>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</si>
  <si>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</si>
  <si>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</si>
  <si>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</si>
  <si>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</si>
  <si>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</si>
  <si>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</si>
  <si>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</si>
  <si>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</si>
  <si>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</si>
  <si>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</si>
  <si>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</si>
  <si>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</si>
  <si>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</si>
  <si>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</si>
  <si>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</si>
  <si>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</si>
  <si>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</si>
  <si>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</si>
  <si>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</si>
  <si>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</si>
  <si>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</si>
  <si>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</si>
  <si>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</si>
  <si>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</si>
  <si>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</si>
  <si>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</si>
  <si>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</si>
  <si>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</si>
  <si>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</si>
  <si>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</si>
  <si>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</si>
  <si>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</si>
  <si>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</si>
  <si>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</si>
  <si>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</si>
  <si>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</si>
  <si>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</si>
  <si>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</si>
  <si>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</si>
  <si>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</si>
  <si>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</si>
  <si>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</si>
  <si>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</si>
  <si>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</si>
  <si>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</si>
  <si>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</si>
  <si>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</si>
  <si>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</si>
  <si>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</si>
  <si>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</si>
  <si>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</si>
  <si>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</si>
  <si>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</si>
  <si>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</si>
  <si>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</si>
  <si>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</si>
  <si>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</si>
  <si>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</si>
  <si>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</si>
  <si>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</si>
  <si>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</si>
  <si>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</si>
  <si>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</si>
  <si>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</si>
  <si>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</si>
  <si>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</si>
  <si>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</si>
  <si>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</si>
  <si>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</si>
  <si>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</si>
  <si>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</si>
  <si>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</si>
  <si>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</si>
  <si>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</si>
  <si>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</si>
  <si>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</si>
  <si>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</si>
  <si>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</si>
  <si>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</si>
  <si>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</si>
  <si>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</si>
  <si>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</si>
  <si>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</si>
  <si>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</si>
  <si>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</si>
  <si>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</si>
  <si>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</si>
  <si>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</si>
  <si>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</si>
  <si>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</si>
  <si>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</si>
  <si>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</si>
  <si>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</si>
  <si>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</si>
  <si>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</si>
  <si>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</si>
  <si>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</si>
  <si>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</si>
  <si>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</si>
  <si>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</si>
  <si>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</si>
  <si>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</si>
  <si>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</si>
  <si>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</si>
  <si>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</si>
  <si>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</si>
  <si>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</si>
  <si>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</si>
  <si>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</si>
  <si>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</si>
  <si>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</si>
  <si>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</si>
  <si>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</si>
  <si>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</si>
  <si>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</si>
  <si>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</si>
  <si>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</si>
  <si>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</si>
  <si>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</si>
  <si>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</si>
  <si>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</si>
  <si>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</si>
  <si>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</si>
  <si>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</si>
  <si>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</si>
  <si>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</si>
  <si>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</si>
  <si>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</si>
  <si>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</si>
  <si>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</si>
  <si>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</si>
  <si>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</si>
  <si>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</si>
  <si>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</si>
  <si>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</si>
  <si>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</si>
  <si>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</si>
  <si>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</si>
  <si>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</si>
  <si>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</si>
  <si>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</si>
  <si>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</si>
  <si>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</si>
  <si>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</si>
  <si>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</si>
  <si>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</si>
  <si>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</si>
  <si>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</si>
  <si>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</si>
  <si>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</si>
  <si>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</si>
  <si>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</si>
  <si>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</si>
  <si>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</si>
  <si>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</si>
  <si>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</si>
  <si>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</si>
  <si>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</si>
  <si>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</si>
  <si>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</si>
  <si>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</si>
  <si>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</si>
  <si>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</si>
  <si>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</si>
  <si>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</si>
  <si>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</si>
  <si>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</si>
  <si>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</si>
  <si>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</si>
  <si>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</si>
  <si>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</si>
  <si>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</si>
  <si>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</si>
  <si>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</si>
  <si>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</si>
  <si>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</si>
  <si>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</si>
  <si>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</si>
  <si>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</si>
  <si>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</si>
  <si>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</si>
  <si>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</si>
  <si>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</si>
  <si>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</si>
  <si>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</si>
  <si>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</si>
  <si>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</si>
  <si>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</si>
  <si>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</si>
  <si>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</si>
  <si>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</si>
  <si>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</si>
  <si>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</si>
  <si>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</si>
  <si>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</si>
  <si>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</si>
  <si>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</si>
  <si>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</si>
  <si>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</si>
  <si>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</si>
  <si>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</si>
  <si>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</si>
  <si>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</si>
  <si>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</si>
  <si>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</si>
  <si>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</si>
  <si>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</si>
  <si>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</si>
  <si>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</si>
  <si>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</si>
  <si>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</si>
  <si>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</si>
  <si>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</si>
  <si>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</si>
  <si>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</si>
  <si>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</si>
  <si>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</si>
  <si>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</si>
  <si>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</si>
  <si>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</si>
  <si>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</si>
  <si>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</si>
  <si>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</si>
  <si>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</si>
  <si>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</si>
  <si>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</si>
  <si>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</si>
  <si>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</si>
  <si>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</si>
  <si>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</si>
  <si>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</si>
  <si>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</si>
  <si>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</si>
  <si>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</si>
  <si>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</si>
  <si>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</si>
  <si>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</si>
  <si>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</si>
  <si>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</si>
  <si>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</si>
  <si>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</si>
  <si>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</si>
  <si>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</si>
  <si>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</si>
  <si>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</si>
  <si>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</si>
  <si>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</si>
  <si>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</si>
  <si>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</si>
  <si>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</si>
  <si>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</si>
  <si>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</si>
  <si>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</si>
  <si>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</si>
  <si>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</si>
  <si>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</si>
  <si>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</si>
  <si>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</si>
  <si>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</si>
  <si>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</si>
  <si>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</si>
  <si>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</si>
  <si>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</si>
  <si>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</si>
  <si>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</si>
  <si>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</si>
  <si>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</si>
  <si>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</si>
  <si>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</si>
  <si>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</si>
  <si>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</si>
  <si>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</si>
  <si>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</si>
  <si>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</si>
  <si>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</si>
  <si>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</si>
  <si>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</si>
  <si>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</si>
  <si>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</si>
  <si>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</si>
  <si>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</si>
  <si>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</si>
  <si>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</si>
  <si>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</si>
  <si>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</si>
  <si>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</si>
  <si>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</si>
  <si>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</si>
  <si>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</si>
  <si>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</si>
  <si>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</si>
  <si>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</si>
  <si>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</si>
  <si>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</si>
  <si>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</si>
  <si>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</si>
  <si>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</si>
  <si>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</si>
  <si>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</si>
  <si>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</si>
  <si>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</si>
  <si>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</si>
  <si>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</si>
  <si>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</si>
  <si>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</si>
  <si>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</si>
  <si>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</si>
  <si>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</si>
  <si>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</si>
  <si>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</si>
  <si>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</si>
  <si>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</si>
  <si>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</si>
  <si>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</si>
  <si>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</si>
  <si>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</si>
  <si>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</si>
  <si>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</si>
  <si>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</si>
  <si>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</si>
  <si>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</si>
  <si>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</si>
  <si>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</si>
  <si>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</si>
  <si>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</si>
  <si>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</si>
  <si>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</si>
  <si>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</si>
  <si>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</si>
  <si>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</si>
  <si>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</si>
  <si>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</si>
  <si>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</si>
  <si>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</si>
  <si>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</si>
  <si>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</si>
  <si>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</si>
  <si>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</si>
  <si>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</si>
  <si>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</si>
  <si>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</si>
  <si>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</si>
  <si>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</si>
  <si>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</si>
  <si>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</si>
  <si>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</si>
  <si>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</si>
  <si>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</si>
  <si>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</si>
  <si>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</si>
  <si>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</si>
  <si>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</si>
  <si>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</si>
  <si>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</si>
  <si>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</si>
  <si>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</si>
  <si>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</si>
  <si>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</si>
  <si>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</si>
  <si>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</si>
  <si>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</si>
  <si>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</si>
  <si>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</si>
  <si>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</si>
  <si>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</si>
  <si>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</si>
  <si>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</si>
  <si>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</si>
  <si>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</si>
  <si>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</si>
  <si>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</si>
  <si>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</si>
  <si>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</si>
  <si>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</si>
  <si>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</si>
  <si>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</si>
  <si>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</si>
  <si>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</si>
  <si>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</si>
  <si>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</si>
  <si>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</si>
  <si>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</si>
  <si>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</si>
  <si>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</si>
  <si>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</si>
  <si>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</si>
  <si>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</si>
  <si>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</si>
  <si>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</si>
  <si>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</si>
  <si>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</si>
  <si>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</si>
  <si>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</si>
  <si>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</si>
  <si>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</si>
  <si>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</si>
  <si>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</si>
  <si>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</si>
  <si>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</si>
  <si>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</si>
  <si>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</si>
  <si>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</si>
  <si>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</si>
  <si>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</si>
  <si>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</si>
  <si>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</si>
  <si>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</si>
  <si>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</si>
  <si>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</si>
  <si>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</si>
  <si>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</si>
  <si>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</si>
  <si>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</si>
  <si>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</si>
  <si>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</si>
  <si>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</si>
  <si>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</si>
  <si>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</si>
  <si>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</si>
  <si>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</si>
  <si>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</si>
  <si>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</si>
  <si>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</si>
  <si>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</si>
  <si>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</si>
  <si>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</si>
  <si>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</si>
  <si>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</si>
  <si>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</si>
  <si>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</si>
  <si>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</si>
  <si>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</si>
  <si>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</si>
  <si>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</si>
  <si>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</si>
  <si>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</si>
  <si>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</si>
  <si>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</si>
  <si>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</si>
  <si>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</si>
  <si>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</si>
  <si>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</si>
  <si>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</si>
  <si>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</si>
  <si>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</si>
  <si>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</si>
  <si>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</si>
  <si>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</si>
  <si>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</si>
  <si>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</si>
  <si>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</si>
  <si>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</si>
  <si>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</si>
  <si>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</si>
  <si>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</si>
  <si>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</si>
  <si>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</si>
  <si>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</si>
  <si>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</si>
  <si>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</si>
  <si>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</si>
  <si>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</si>
  <si>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</si>
  <si>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</si>
  <si>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</si>
  <si>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</si>
  <si>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</si>
  <si>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</si>
  <si>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</si>
  <si>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</si>
  <si>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</si>
  <si>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</si>
  <si>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</si>
  <si>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</si>
  <si>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</si>
  <si>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</si>
  <si>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</si>
  <si>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</si>
  <si>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</si>
  <si>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</si>
  <si>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</si>
  <si>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</si>
  <si>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</si>
  <si>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</si>
  <si>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</si>
  <si>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</si>
  <si>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</si>
  <si>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</si>
  <si>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</si>
  <si>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</si>
  <si>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</si>
  <si>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</si>
  <si>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</si>
  <si>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</si>
  <si>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</si>
  <si>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</si>
  <si>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</si>
  <si>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</si>
  <si>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</si>
  <si>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</si>
  <si>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</si>
  <si>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</si>
  <si>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</si>
  <si>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</si>
  <si>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</si>
  <si>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</si>
  <si>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</si>
  <si>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</si>
  <si>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</si>
  <si>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</si>
  <si>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</si>
  <si>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</si>
  <si>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</si>
  <si>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</si>
  <si>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</si>
  <si>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</si>
  <si>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</si>
  <si>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</si>
  <si>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</si>
  <si>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</si>
  <si>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</si>
  <si>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</si>
  <si>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</si>
  <si>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</si>
  <si>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</si>
  <si>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</si>
  <si>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</si>
  <si>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</si>
  <si>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</si>
  <si>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</si>
  <si>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</si>
  <si>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</si>
  <si>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</si>
  <si>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</si>
  <si>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</si>
  <si>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</si>
  <si>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</si>
  <si>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</si>
  <si>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</si>
  <si>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</si>
  <si>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</si>
  <si>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</si>
  <si>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</si>
  <si>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</si>
  <si>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</si>
  <si>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</si>
  <si>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</si>
  <si>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</si>
  <si>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</si>
  <si>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</si>
  <si>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</si>
  <si>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</si>
  <si>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</si>
  <si>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</si>
  <si>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</si>
  <si>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</si>
  <si>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</si>
  <si>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</si>
  <si>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</si>
  <si>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</si>
  <si>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</si>
  <si>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</si>
  <si>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</si>
  <si>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</si>
  <si>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</si>
  <si>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</si>
  <si>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</si>
  <si>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</si>
  <si>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</si>
  <si>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</si>
  <si>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</si>
  <si>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</si>
  <si>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</si>
  <si>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</si>
  <si>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</si>
  <si>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</si>
  <si>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</si>
  <si>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</si>
  <si>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</si>
  <si>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</si>
  <si>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</si>
  <si>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</si>
  <si>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</si>
  <si>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</si>
  <si>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</si>
  <si>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</si>
  <si>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</si>
  <si>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</si>
  <si>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</si>
  <si>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</si>
  <si>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</si>
  <si>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</si>
  <si>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</si>
  <si>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</si>
  <si>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</si>
  <si>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</si>
  <si>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</si>
  <si>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</si>
  <si>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</si>
  <si>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</si>
  <si>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</si>
  <si>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</si>
  <si>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</si>
  <si>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</si>
  <si>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</si>
  <si>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</si>
  <si>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</si>
  <si>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</si>
  <si>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</si>
  <si>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</si>
  <si>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</si>
  <si>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</si>
  <si>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</si>
  <si>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</si>
  <si>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</si>
  <si>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</si>
  <si>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</si>
  <si>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</si>
  <si>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</si>
  <si>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</si>
  <si>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</si>
  <si>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</si>
  <si>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</si>
  <si>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</si>
  <si>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</si>
  <si>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</si>
  <si>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</si>
  <si>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</si>
  <si>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</si>
  <si>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</si>
  <si>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</si>
  <si>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</si>
  <si>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</si>
  <si>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</si>
  <si>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</si>
  <si>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</si>
  <si>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</si>
  <si>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</si>
  <si>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</si>
  <si>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</si>
  <si>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</si>
  <si>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</si>
  <si>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</si>
  <si>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</si>
  <si>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</si>
  <si>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</si>
  <si>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</si>
  <si>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</si>
  <si>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</si>
  <si>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</si>
  <si>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</si>
  <si>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</si>
  <si>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</si>
  <si>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</si>
  <si>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</si>
  <si>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</si>
  <si>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</si>
  <si>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</si>
  <si>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</si>
  <si>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</si>
  <si>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</si>
  <si>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</si>
  <si>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</si>
  <si>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</si>
  <si>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</si>
  <si>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</si>
  <si>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</si>
  <si>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</si>
  <si>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</si>
  <si>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</si>
  <si>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</si>
  <si>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</si>
  <si>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</si>
  <si>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</si>
  <si>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</si>
  <si>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</si>
  <si>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</si>
  <si>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</si>
  <si>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</si>
  <si>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</si>
  <si>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</si>
  <si>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</si>
  <si>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</si>
  <si>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</si>
  <si>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</si>
  <si>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</si>
  <si>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</si>
  <si>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</si>
  <si>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</si>
  <si>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</si>
  <si>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</si>
  <si>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</si>
  <si>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</si>
  <si>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</si>
  <si>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</si>
  <si>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</si>
  <si>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</si>
  <si>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</si>
  <si>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</si>
  <si>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</si>
  <si>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</si>
  <si>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</si>
  <si>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</si>
  <si>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</si>
  <si>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</si>
  <si>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</si>
  <si>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</si>
  <si>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</si>
  <si>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</si>
  <si>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</si>
  <si>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</si>
  <si>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</si>
  <si>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</si>
  <si>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</si>
  <si>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</si>
  <si>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</si>
  <si>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</si>
  <si>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</si>
  <si>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</si>
  <si>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</si>
  <si>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</si>
  <si>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</si>
  <si>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</si>
  <si>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</si>
  <si>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</si>
  <si>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</si>
  <si>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</si>
  <si>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</si>
  <si>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</si>
  <si>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</si>
  <si>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</si>
  <si>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</si>
  <si>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</si>
  <si>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</si>
  <si>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</si>
  <si>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</si>
  <si>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</si>
  <si>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</si>
  <si>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</si>
  <si>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</si>
  <si>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</si>
  <si>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</si>
  <si>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</si>
  <si>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</si>
  <si>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</si>
  <si>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</si>
  <si>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</si>
  <si>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</si>
  <si>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</si>
  <si>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</si>
  <si>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</si>
  <si>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</si>
  <si>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</si>
  <si>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</si>
  <si>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</si>
  <si>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</si>
  <si>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</si>
  <si>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</si>
  <si>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</si>
  <si>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</si>
  <si>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</si>
  <si>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</si>
  <si>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</si>
  <si>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</si>
  <si>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</si>
  <si>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</si>
  <si>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</si>
  <si>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</si>
  <si>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</si>
  <si>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</si>
  <si>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</si>
  <si>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</si>
  <si>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</si>
  <si>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</si>
  <si>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</si>
  <si>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</si>
  <si>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</si>
  <si>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</si>
  <si>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</si>
  <si>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</si>
  <si>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</si>
  <si>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</si>
  <si>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</si>
  <si>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</si>
  <si>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</si>
  <si>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</si>
  <si>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</si>
  <si>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</si>
  <si>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</si>
  <si>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</si>
  <si>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</si>
  <si>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</si>
  <si>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</si>
  <si>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</si>
  <si>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</si>
  <si>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</si>
  <si>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</si>
  <si>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</si>
  <si>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</si>
  <si>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</si>
  <si>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</si>
  <si>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</si>
  <si>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</si>
  <si>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</si>
  <si>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</si>
  <si>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</si>
  <si>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</si>
  <si>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</si>
  <si>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</si>
  <si>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</si>
  <si>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</si>
  <si>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</si>
  <si>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</si>
  <si>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</si>
  <si>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</si>
  <si>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</si>
  <si>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</si>
  <si>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</si>
  <si>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</si>
  <si>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</si>
  <si>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</si>
  <si>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</si>
  <si>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</si>
  <si>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</si>
  <si>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</si>
  <si>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</si>
  <si>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</si>
  <si>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</si>
  <si>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</si>
  <si>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</si>
  <si>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</si>
  <si>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</si>
  <si>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</si>
  <si>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</si>
  <si>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</si>
  <si>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</si>
  <si>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</si>
  <si>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</si>
  <si>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</si>
  <si>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</si>
  <si>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</si>
  <si>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</si>
  <si>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</si>
  <si>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</si>
  <si>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</si>
  <si>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</si>
  <si>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</si>
  <si>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</si>
  <si>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</si>
  <si>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</si>
  <si>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</si>
  <si>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</si>
  <si>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</si>
  <si>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</si>
  <si>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</si>
  <si>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</si>
  <si>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</si>
  <si>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</si>
  <si>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</si>
  <si>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</si>
  <si>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</si>
  <si>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</si>
  <si>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</si>
  <si>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</si>
  <si>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</si>
  <si>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</si>
  <si>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</si>
  <si>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</si>
  <si>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</si>
  <si>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</si>
  <si>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</si>
  <si>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</si>
  <si>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</si>
  <si>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</si>
  <si>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</si>
  <si>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</si>
  <si>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</si>
  <si>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</si>
  <si>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</si>
  <si>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</si>
  <si>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</si>
  <si>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</si>
  <si>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</si>
  <si>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</si>
  <si>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</si>
  <si>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</si>
  <si>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</si>
  <si>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</si>
  <si>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</si>
  <si>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</si>
  <si>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</si>
  <si>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</si>
  <si>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</si>
  <si>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</si>
  <si>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</si>
  <si>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</si>
  <si>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</si>
  <si>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</si>
  <si>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</si>
  <si>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</si>
  <si>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</si>
  <si>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</si>
  <si>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</si>
  <si>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</si>
  <si>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</si>
  <si>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</si>
  <si>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</si>
  <si>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</si>
  <si>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</si>
  <si>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</si>
  <si>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</si>
  <si>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</si>
  <si>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</si>
  <si>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</si>
  <si>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</si>
  <si>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</si>
  <si>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</si>
  <si>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</si>
  <si>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</si>
  <si>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</si>
  <si>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</si>
  <si>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</si>
  <si>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</si>
  <si>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</si>
  <si>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</si>
  <si>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</si>
  <si>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</si>
  <si>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</si>
  <si>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</si>
  <si>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</si>
  <si>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</si>
  <si>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</si>
  <si>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</si>
  <si>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</si>
  <si>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</si>
  <si>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</si>
  <si>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</si>
  <si>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</si>
  <si>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</si>
  <si>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</si>
  <si>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</si>
  <si>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</si>
  <si>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</si>
  <si>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</si>
  <si>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</si>
  <si>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</si>
  <si>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</si>
  <si>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</si>
  <si>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</si>
  <si>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</si>
  <si>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</si>
  <si>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</si>
  <si>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</si>
  <si>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</si>
  <si>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</si>
  <si>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</si>
  <si>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</si>
  <si>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</si>
  <si>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</si>
  <si>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</si>
  <si>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</si>
  <si>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</si>
  <si>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</si>
  <si>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</si>
  <si>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</si>
  <si>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</si>
  <si>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</si>
  <si>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</si>
  <si>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</si>
  <si>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</si>
  <si>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</si>
  <si>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</si>
  <si>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</si>
  <si>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</si>
  <si>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</si>
  <si>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</si>
  <si>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</si>
  <si>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</si>
  <si>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</si>
  <si>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</si>
  <si>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</si>
  <si>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</si>
  <si>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</si>
  <si>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</si>
  <si>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</si>
  <si>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</si>
  <si>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</si>
  <si>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</si>
  <si>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</si>
  <si>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</si>
  <si>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</si>
  <si>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</si>
  <si>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</si>
  <si>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</si>
  <si>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</si>
  <si>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</si>
  <si>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</si>
  <si>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</si>
  <si>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</si>
  <si>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</si>
  <si>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</si>
  <si>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</si>
  <si>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</si>
  <si>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</si>
  <si>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</si>
  <si>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</si>
  <si>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</si>
  <si>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</si>
  <si>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</si>
  <si>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</si>
  <si>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</si>
  <si>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</si>
  <si>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</si>
  <si>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</si>
  <si>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</si>
  <si>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</si>
  <si>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</si>
  <si>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</si>
  <si>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</si>
  <si>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</si>
  <si>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</si>
  <si>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</si>
  <si>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</si>
  <si>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</si>
  <si>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</si>
  <si>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</si>
  <si>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</si>
  <si>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</si>
  <si>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</si>
  <si>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</si>
  <si>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</si>
  <si>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</si>
  <si>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</si>
  <si>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</si>
  <si>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</si>
  <si>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</si>
  <si>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</si>
  <si>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</si>
  <si>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</si>
  <si>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</si>
  <si>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</si>
  <si>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</si>
  <si>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</si>
  <si>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</si>
  <si>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</si>
  <si>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</si>
  <si>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</si>
  <si>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</si>
  <si>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</si>
  <si>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</si>
  <si>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</si>
  <si>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</si>
  <si>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</si>
  <si>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</si>
  <si>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</si>
  <si>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</si>
  <si>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</si>
  <si>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</si>
  <si>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</si>
  <si>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</si>
  <si>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</si>
  <si>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</si>
  <si>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</si>
  <si>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</si>
  <si>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</si>
  <si>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</si>
  <si>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</si>
  <si>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</si>
  <si>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</si>
  <si>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</si>
  <si>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</si>
  <si>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</si>
  <si>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</si>
  <si>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</si>
  <si>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</si>
  <si>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</si>
  <si>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</si>
  <si>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</si>
  <si>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</si>
  <si>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</si>
  <si>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</si>
  <si>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</si>
  <si>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</si>
  <si>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</si>
  <si>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</si>
  <si>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</si>
  <si>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</si>
  <si>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</si>
  <si>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</si>
  <si>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</si>
  <si>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</si>
  <si>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</si>
  <si>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</si>
  <si>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</si>
  <si>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</si>
  <si>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</si>
  <si>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</si>
  <si>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</si>
  <si>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</si>
  <si>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</si>
  <si>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</si>
  <si>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</si>
  <si>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</si>
  <si>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</si>
  <si>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</si>
  <si>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</si>
  <si>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</si>
  <si>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</si>
  <si>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</si>
  <si>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</si>
  <si>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</si>
  <si>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</si>
  <si>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</si>
  <si>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</si>
  <si>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</si>
  <si>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</si>
  <si>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</si>
  <si>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</si>
  <si>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</si>
  <si>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</si>
  <si>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</si>
  <si>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</si>
  <si>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</si>
  <si>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</si>
  <si>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</si>
  <si>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</si>
  <si>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</si>
  <si>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</si>
  <si>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</si>
  <si>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</si>
  <si>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</si>
  <si>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</si>
  <si>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</si>
  <si>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</si>
  <si>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</si>
  <si>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</si>
  <si>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</si>
  <si>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</si>
  <si>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</si>
  <si>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</si>
  <si>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</si>
  <si>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</si>
  <si>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</si>
  <si>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</si>
  <si>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</si>
  <si>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</si>
  <si>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</si>
  <si>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</si>
  <si>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</si>
  <si>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</si>
  <si>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</si>
  <si>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</si>
  <si>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</si>
  <si>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</si>
  <si>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</si>
  <si>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</si>
  <si>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</si>
  <si>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</si>
  <si>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</si>
  <si>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</si>
  <si>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</si>
  <si>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</si>
  <si>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</si>
  <si>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</si>
  <si>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</si>
  <si>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</si>
  <si>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</si>
  <si>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</si>
  <si>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</si>
  <si>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</si>
  <si>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</si>
  <si>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</si>
  <si>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</si>
  <si>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</si>
  <si>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</si>
  <si>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</si>
  <si>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</si>
  <si>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</si>
  <si>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</si>
  <si>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</si>
  <si>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</si>
  <si>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</si>
  <si>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</si>
  <si>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</si>
  <si>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</si>
  <si>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</si>
  <si>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</si>
  <si>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</si>
  <si>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</si>
  <si>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</si>
  <si>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</si>
  <si>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</si>
  <si>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</si>
  <si>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</si>
  <si>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</si>
  <si>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</si>
  <si>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</si>
  <si>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</si>
  <si>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</si>
  <si>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</si>
  <si>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</si>
  <si>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</si>
  <si>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</si>
  <si>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</si>
  <si>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</si>
  <si>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</si>
  <si>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</si>
  <si>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</si>
  <si>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</si>
  <si>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</si>
  <si>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</si>
  <si>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</si>
  <si>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</si>
  <si>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</si>
  <si>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</si>
  <si>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</si>
  <si>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</si>
  <si>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</si>
  <si>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</si>
  <si>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</si>
  <si>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</si>
  <si>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</si>
  <si>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</si>
  <si>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</si>
  <si>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</si>
  <si>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</si>
  <si>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</si>
  <si>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</si>
  <si>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</si>
  <si>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</si>
  <si>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</si>
  <si>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</si>
  <si>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</si>
  <si>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</si>
  <si>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</si>
  <si>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</si>
  <si>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</si>
  <si>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</si>
  <si>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</si>
  <si>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</si>
  <si>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</si>
  <si>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</si>
  <si>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</si>
  <si>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</si>
  <si>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</si>
  <si>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</si>
  <si>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</si>
  <si>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</si>
  <si>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</si>
  <si>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</si>
  <si>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</si>
  <si>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</si>
  <si>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</si>
  <si>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</si>
  <si>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</si>
  <si>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</si>
  <si>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</si>
  <si>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</si>
  <si>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</si>
  <si>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</si>
  <si>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</si>
  <si>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</si>
  <si>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</si>
  <si>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</si>
  <si>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</si>
  <si>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</si>
  <si>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</si>
  <si>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</si>
  <si>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</si>
  <si>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</si>
  <si>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</si>
  <si>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</si>
  <si>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</si>
  <si>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</si>
  <si>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</si>
  <si>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</si>
  <si>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</si>
  <si>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</si>
  <si>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</si>
  <si>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</si>
  <si>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</si>
  <si>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</si>
  <si>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</si>
  <si>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</si>
  <si>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</si>
  <si>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</si>
  <si>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</si>
  <si>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</si>
  <si>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</si>
  <si>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</si>
  <si>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</si>
  <si>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</si>
  <si>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</si>
  <si>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</si>
  <si>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</si>
  <si>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</si>
  <si>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</si>
  <si>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</si>
  <si>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</si>
  <si>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</si>
  <si>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</si>
  <si>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</si>
  <si>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</si>
  <si>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</si>
  <si>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</si>
  <si>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</si>
  <si>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</si>
  <si>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</si>
  <si>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</si>
  <si>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</si>
  <si>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</si>
  <si>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</si>
  <si>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</si>
  <si>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</si>
  <si>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</si>
  <si>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</si>
  <si>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</si>
  <si>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</si>
  <si>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</si>
  <si>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</si>
  <si>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</si>
  <si>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</si>
  <si>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</si>
  <si>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</si>
  <si>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</si>
  <si>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</si>
  <si>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</si>
  <si>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</si>
  <si>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</si>
  <si>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</si>
  <si>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</si>
  <si>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</si>
  <si>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</si>
  <si>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</si>
  <si>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</si>
  <si>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</si>
  <si>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</si>
  <si>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</si>
  <si>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</si>
  <si>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</si>
  <si>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</si>
  <si>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</si>
  <si>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</si>
  <si>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</si>
  <si>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</si>
  <si>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</si>
  <si>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</si>
  <si>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</si>
  <si>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</si>
  <si>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</si>
  <si>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</si>
  <si>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</si>
  <si>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</si>
  <si>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</si>
  <si>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</si>
  <si>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</si>
  <si>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</si>
  <si>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</si>
  <si>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</si>
  <si>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</si>
  <si>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</si>
  <si>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</si>
  <si>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</si>
  <si>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</si>
  <si>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</si>
  <si>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</si>
  <si>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</si>
  <si>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</si>
  <si>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</si>
  <si>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</si>
  <si>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</si>
  <si>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</si>
  <si>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</si>
  <si>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</si>
  <si>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</si>
  <si>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</si>
  <si>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</si>
  <si>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</si>
  <si>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</si>
  <si>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</si>
  <si>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</si>
  <si>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</si>
  <si>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</si>
  <si>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</si>
  <si>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</si>
  <si>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</si>
  <si>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</si>
  <si>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</si>
  <si>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</si>
  <si>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</si>
  <si>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</si>
  <si>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</si>
  <si>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</si>
  <si>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</si>
  <si>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</si>
  <si>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</si>
  <si>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</si>
  <si>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</si>
  <si>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</si>
  <si>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</si>
  <si>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</si>
  <si>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</si>
  <si>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</si>
  <si>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</si>
  <si>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</si>
  <si>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</si>
  <si>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</si>
  <si>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</si>
  <si>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</si>
  <si>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</si>
  <si>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</si>
  <si>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</si>
  <si>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</si>
  <si>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</si>
  <si>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</si>
  <si>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</si>
  <si>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</si>
  <si>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</si>
  <si>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</si>
  <si>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</si>
  <si>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</si>
  <si>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</si>
  <si>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</si>
  <si>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</si>
  <si>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</si>
  <si>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</si>
  <si>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</si>
  <si>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</si>
  <si>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</si>
  <si>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</si>
  <si>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</si>
  <si>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</si>
  <si>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</si>
  <si>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</si>
  <si>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</si>
  <si>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</si>
  <si>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</si>
  <si>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</si>
  <si>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</si>
  <si>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</si>
  <si>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</si>
  <si>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</si>
  <si>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</si>
  <si>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</si>
  <si>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</si>
  <si>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</si>
  <si>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</si>
  <si>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</si>
  <si>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</si>
  <si>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</si>
  <si>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</si>
  <si>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</si>
  <si>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</si>
  <si>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</si>
  <si>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</si>
  <si>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</si>
  <si>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</si>
  <si>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</si>
  <si>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</si>
  <si>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</si>
  <si>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</si>
  <si>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</si>
  <si>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</si>
  <si>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</si>
  <si>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</si>
  <si>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</si>
  <si>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</si>
  <si>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</si>
  <si>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</si>
  <si>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</si>
  <si>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</si>
  <si>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</si>
  <si>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</si>
  <si>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</si>
  <si>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</si>
  <si>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</si>
  <si>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</si>
  <si>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</si>
  <si>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</si>
  <si>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</si>
  <si>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</si>
  <si>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</si>
  <si>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</si>
  <si>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</si>
  <si>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</si>
  <si>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</si>
  <si>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</si>
  <si>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</si>
  <si>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</si>
  <si>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</si>
  <si>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</si>
  <si>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</si>
  <si>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</si>
  <si>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</si>
  <si>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</si>
  <si>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</si>
  <si>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</si>
  <si>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</si>
  <si>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</si>
  <si>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</si>
  <si>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</si>
  <si>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</si>
  <si>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</si>
  <si>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</si>
  <si>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</si>
  <si>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</si>
  <si>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</si>
  <si>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</si>
  <si>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</si>
  <si>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</si>
  <si>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</si>
  <si>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</si>
  <si>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</si>
  <si>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</si>
  <si>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</si>
  <si>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</si>
  <si>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</si>
  <si>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</si>
  <si>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</si>
  <si>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</si>
  <si>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</si>
  <si>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</si>
  <si>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</si>
  <si>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</si>
  <si>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</si>
  <si>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</si>
  <si>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</si>
  <si>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</si>
  <si>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</si>
  <si>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</si>
  <si>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</si>
  <si>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</si>
  <si>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</si>
  <si>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</si>
  <si>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</si>
  <si>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</si>
  <si>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</si>
  <si>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</si>
  <si>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</si>
  <si>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</si>
  <si>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</si>
  <si>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</si>
  <si>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</si>
  <si>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</si>
  <si>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</si>
  <si>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</si>
  <si>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</si>
  <si>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</si>
  <si>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</si>
  <si>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</si>
  <si>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</si>
  <si>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</si>
  <si>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</si>
  <si>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</si>
  <si>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</si>
  <si>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</si>
  <si>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</si>
  <si>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</si>
  <si>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</si>
  <si>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</si>
  <si>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</si>
  <si>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</si>
  <si>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</si>
  <si>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</si>
  <si>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</si>
  <si>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</si>
  <si>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</si>
  <si>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</si>
  <si>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</si>
  <si>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</si>
  <si>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</si>
  <si>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</si>
  <si>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</si>
  <si>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</si>
  <si>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</si>
  <si>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</si>
  <si>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</si>
  <si>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</si>
  <si>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</si>
  <si>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</si>
  <si>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</si>
  <si>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</si>
  <si>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</si>
  <si>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</si>
  <si>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</si>
  <si>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</si>
  <si>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</si>
  <si>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</si>
  <si>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</si>
  <si>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</si>
  <si>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</si>
  <si>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</si>
  <si>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</si>
  <si>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</si>
  <si>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</si>
  <si>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</si>
  <si>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</si>
  <si>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</si>
  <si>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</si>
  <si>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</si>
  <si>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</si>
  <si>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</si>
  <si>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</si>
  <si>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</si>
  <si>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</si>
  <si>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</si>
  <si>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</si>
  <si>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</si>
  <si>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</si>
  <si>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</si>
  <si>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</si>
  <si>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</si>
  <si>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</si>
  <si>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</si>
  <si>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</si>
  <si>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</si>
  <si>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</si>
  <si>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</si>
  <si>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</si>
  <si>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</si>
  <si>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</si>
  <si>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</si>
  <si>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</si>
  <si>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</si>
  <si>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</si>
  <si>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</si>
  <si>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</si>
  <si>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</si>
  <si>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</si>
  <si>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</si>
  <si>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</si>
  <si>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</si>
  <si>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</si>
  <si>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</si>
  <si>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</si>
  <si>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</si>
  <si>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</si>
  <si>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</si>
  <si>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</si>
  <si>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</si>
  <si>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</si>
  <si>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</si>
  <si>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</si>
  <si>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</si>
  <si>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</si>
  <si>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</si>
  <si>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</si>
  <si>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</si>
  <si>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</si>
  <si>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</si>
  <si>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</si>
  <si>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</si>
  <si>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</si>
  <si>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</si>
  <si>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</si>
  <si>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</si>
  <si>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</si>
  <si>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</si>
  <si>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</si>
  <si>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</si>
  <si>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</si>
  <si>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</si>
  <si>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</si>
  <si>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</si>
  <si>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</si>
  <si>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</si>
  <si>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</si>
  <si>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</si>
  <si>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</si>
  <si>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</si>
  <si>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</si>
  <si>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</si>
  <si>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</si>
  <si>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</si>
  <si>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</si>
  <si>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</si>
  <si>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</si>
  <si>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</si>
  <si>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</si>
  <si>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</si>
  <si>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</si>
  <si>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</si>
  <si>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</si>
  <si>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</si>
  <si>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</si>
  <si>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</si>
  <si>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</si>
  <si>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</si>
  <si>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</si>
  <si>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</si>
  <si>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</si>
  <si>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</si>
  <si>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</si>
  <si>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</si>
  <si>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</si>
  <si>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</si>
  <si>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</si>
  <si>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</si>
  <si>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</si>
  <si>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</si>
  <si>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</si>
  <si>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</si>
  <si>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</si>
  <si>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</si>
  <si>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</si>
  <si>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</si>
  <si>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</si>
  <si>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</si>
  <si>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</si>
  <si>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</si>
  <si>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</si>
  <si>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</si>
  <si>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</si>
  <si>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</si>
  <si>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</si>
  <si>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</si>
  <si>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</si>
  <si>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</si>
  <si>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</si>
  <si>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</si>
  <si>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</si>
  <si>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</si>
  <si>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</si>
  <si>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</si>
  <si>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</si>
  <si>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</si>
  <si>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</si>
  <si>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</si>
  <si>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</si>
  <si>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</si>
  <si>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</si>
  <si>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</si>
  <si>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</si>
  <si>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</si>
  <si>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</si>
  <si>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</si>
  <si>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</si>
  <si>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</si>
  <si>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</si>
  <si>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</si>
  <si>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</si>
  <si>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</si>
  <si>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</si>
  <si>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</si>
  <si>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</si>
  <si>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</si>
  <si>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</si>
  <si>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</si>
  <si>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</si>
  <si>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</si>
  <si>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</si>
  <si>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</si>
  <si>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</si>
  <si>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</si>
  <si>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</si>
  <si>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</si>
  <si>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</si>
  <si>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</si>
  <si>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</si>
  <si>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</si>
  <si>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</si>
  <si>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</si>
  <si>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</si>
  <si>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</si>
  <si>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</si>
  <si>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</si>
  <si>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</si>
  <si>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</si>
  <si>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</si>
  <si>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</si>
  <si>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</si>
  <si>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</si>
  <si>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</si>
  <si>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</si>
  <si>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</si>
  <si>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</si>
  <si>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</si>
  <si>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</si>
  <si>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</si>
  <si>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</si>
  <si>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</si>
  <si>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</si>
  <si>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</si>
  <si>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</si>
  <si>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</si>
  <si>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</si>
  <si>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</si>
  <si>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</si>
  <si>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</si>
  <si>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</si>
  <si>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</si>
  <si>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</si>
  <si>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</si>
  <si>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</si>
  <si>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</si>
  <si>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</si>
  <si>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</si>
  <si>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</si>
  <si>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</si>
  <si>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</si>
  <si>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</si>
  <si>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</si>
  <si>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</si>
  <si>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</si>
  <si>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</si>
  <si>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</si>
  <si>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</si>
  <si>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</si>
  <si>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</si>
  <si>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</si>
  <si>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</si>
  <si>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</si>
  <si>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</si>
  <si>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</si>
  <si>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</si>
  <si>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</si>
  <si>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</si>
  <si>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</si>
  <si>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</si>
  <si>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</si>
  <si>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</si>
  <si>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</si>
  <si>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</si>
  <si>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</si>
  <si>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</si>
  <si>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</si>
  <si>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</si>
  <si>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</si>
  <si>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</si>
  <si>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</si>
  <si>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</si>
  <si>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</si>
  <si>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</si>
  <si>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</si>
  <si>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</si>
  <si>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</si>
  <si>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</si>
  <si>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</si>
  <si>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</si>
  <si>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</si>
  <si>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</si>
  <si>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</si>
  <si>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</si>
  <si>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</si>
  <si>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</si>
  <si>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</si>
  <si>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</si>
  <si>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</si>
  <si>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</si>
  <si>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</si>
  <si>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</si>
  <si>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</si>
  <si>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</si>
  <si>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</si>
  <si>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</si>
  <si>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</si>
  <si>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</si>
  <si>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</si>
  <si>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</si>
  <si>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</si>
  <si>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</si>
  <si>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</si>
  <si>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</si>
  <si>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</si>
  <si>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</si>
  <si>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</si>
  <si>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</si>
  <si>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</si>
  <si>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</si>
  <si>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</si>
  <si>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</si>
  <si>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</si>
  <si>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</si>
  <si>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</si>
  <si>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</si>
  <si>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</si>
  <si>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</si>
  <si>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</si>
  <si>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</si>
  <si>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</si>
  <si>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</si>
  <si>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</si>
  <si>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</si>
  <si>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</si>
  <si>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</si>
  <si>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</si>
  <si>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</si>
  <si>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</si>
  <si>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</si>
  <si>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</si>
  <si>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</si>
  <si>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</si>
  <si>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</si>
  <si>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</si>
  <si>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</si>
  <si>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</si>
  <si>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</si>
  <si>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</si>
  <si>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</si>
  <si>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</si>
  <si>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</si>
  <si>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</si>
  <si>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</si>
  <si>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</si>
  <si>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</si>
  <si>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</si>
  <si>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</si>
  <si>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</si>
  <si>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</si>
  <si>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</si>
  <si>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</si>
  <si>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</si>
  <si>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</si>
  <si>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</si>
  <si>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</si>
  <si>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</si>
  <si>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</si>
  <si>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</si>
  <si>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</si>
  <si>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</si>
  <si>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</si>
  <si>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</si>
  <si>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</si>
  <si>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</si>
  <si>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</si>
  <si>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</si>
  <si>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</si>
  <si>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</si>
  <si>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</si>
  <si>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</si>
  <si>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</si>
  <si>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</si>
  <si>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</si>
  <si>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</si>
  <si>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</si>
  <si>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</si>
  <si>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</si>
  <si>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</si>
  <si>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</si>
  <si>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</si>
  <si>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</si>
  <si>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</si>
  <si>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</si>
  <si>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</si>
  <si>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</si>
  <si>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</si>
  <si>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</si>
  <si>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</si>
  <si>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</si>
  <si>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</si>
  <si>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</si>
  <si>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</si>
  <si>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</si>
  <si>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</si>
  <si>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</si>
  <si>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</si>
  <si>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</si>
  <si>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</si>
  <si>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</si>
  <si>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</si>
  <si>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</si>
  <si>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</si>
  <si>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</si>
  <si>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</si>
  <si>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</si>
  <si>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</si>
  <si>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</si>
  <si>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</si>
  <si>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</si>
  <si>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</si>
  <si>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</si>
  <si>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</si>
  <si>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</si>
  <si>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</si>
  <si>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</si>
  <si>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</si>
  <si>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</si>
  <si>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</si>
  <si>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</si>
  <si>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</si>
  <si>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</si>
  <si>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</si>
  <si>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</si>
  <si>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</si>
  <si>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</si>
  <si>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</si>
  <si>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</si>
  <si>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</si>
  <si>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</si>
  <si>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</si>
  <si>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</si>
  <si>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</si>
  <si>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</si>
  <si>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</si>
  <si>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</si>
  <si>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</si>
  <si>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</si>
  <si>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</si>
  <si>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</si>
  <si>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</si>
  <si>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</si>
  <si>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</si>
  <si>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</si>
  <si>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</si>
  <si>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</si>
  <si>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</si>
  <si>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</si>
  <si>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</si>
  <si>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</si>
  <si>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</si>
  <si>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</si>
  <si>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</si>
  <si>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</si>
  <si>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</si>
  <si>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</si>
  <si>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</si>
  <si>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</si>
  <si>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</si>
  <si>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</si>
  <si>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</si>
  <si>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</si>
  <si>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</si>
  <si>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</si>
  <si>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</si>
  <si>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</si>
  <si>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</si>
  <si>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</si>
  <si>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</si>
  <si>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</si>
  <si>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</si>
  <si>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</si>
  <si>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</si>
  <si>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</si>
  <si>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</si>
  <si>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</si>
  <si>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</si>
  <si>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</si>
  <si>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</si>
  <si>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</si>
  <si>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</si>
  <si>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</si>
  <si>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</si>
  <si>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</si>
  <si>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</si>
  <si>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</si>
  <si>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</si>
  <si>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</si>
  <si>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</si>
  <si>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</si>
  <si>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</si>
  <si>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</si>
  <si>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</si>
  <si>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</si>
  <si>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</si>
  <si>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</si>
  <si>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</si>
  <si>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</si>
  <si>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</si>
  <si>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</si>
  <si>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</si>
  <si>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</si>
  <si>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</si>
  <si>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</si>
  <si>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</si>
  <si>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</si>
  <si>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</si>
  <si>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</si>
  <si>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</si>
  <si>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</si>
  <si>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</si>
  <si>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</si>
  <si>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</si>
  <si>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</si>
  <si>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</si>
  <si>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</si>
  <si>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</si>
  <si>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</si>
  <si>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</si>
  <si>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</si>
  <si>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</si>
  <si>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</si>
  <si>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</si>
  <si>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</si>
  <si>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</si>
  <si>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</si>
  <si>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</si>
  <si>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</si>
  <si>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</si>
  <si>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</si>
  <si>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</si>
  <si>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</si>
  <si>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</si>
  <si>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</si>
  <si>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</si>
  <si>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</si>
  <si>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</si>
  <si>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</si>
  <si>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</si>
  <si>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</si>
  <si>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</si>
  <si>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</si>
  <si>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</si>
  <si>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</si>
  <si>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</si>
  <si>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</si>
  <si>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</si>
  <si>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</si>
  <si>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</si>
  <si>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</si>
  <si>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</si>
  <si>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</si>
  <si>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</si>
  <si>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</si>
  <si>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</si>
  <si>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</si>
  <si>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</si>
  <si>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</si>
  <si>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</si>
  <si>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</si>
  <si>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</si>
  <si>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</si>
  <si>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</si>
  <si>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</si>
  <si>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</si>
  <si>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</si>
  <si>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</si>
  <si>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</si>
  <si>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</si>
  <si>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</si>
  <si>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</si>
  <si>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</si>
  <si>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</si>
  <si>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</si>
  <si>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</si>
  <si>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</si>
  <si>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</si>
  <si>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</si>
  <si>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</si>
  <si>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</si>
  <si>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</si>
  <si>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</si>
  <si>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</si>
  <si>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</si>
  <si>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</si>
  <si>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</si>
  <si>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</si>
  <si>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</si>
  <si>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</si>
  <si>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</si>
  <si>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</si>
  <si>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</si>
  <si>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</si>
  <si>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</si>
  <si>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</si>
  <si>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</si>
  <si>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</si>
  <si>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</si>
  <si>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</si>
  <si>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</si>
  <si>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</si>
  <si>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</si>
  <si>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</si>
  <si>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</si>
  <si>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</si>
  <si>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</si>
  <si>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</si>
  <si>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</si>
  <si>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</si>
  <si>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</si>
  <si>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</si>
  <si>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</si>
  <si>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</si>
  <si>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</si>
  <si>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</si>
  <si>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</si>
  <si>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</si>
  <si>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</si>
  <si>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</si>
  <si>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</si>
  <si>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</si>
  <si>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</si>
  <si>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</si>
  <si>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</si>
  <si>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</si>
  <si>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</si>
  <si>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</si>
  <si>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</si>
  <si>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</si>
  <si>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</si>
  <si>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</si>
  <si>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</si>
  <si>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</si>
  <si>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</si>
  <si>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</si>
  <si>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</si>
  <si>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</si>
  <si>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</si>
  <si>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</si>
  <si>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</si>
  <si>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</si>
  <si>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</si>
  <si>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</si>
  <si>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</si>
  <si>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</si>
  <si>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</si>
  <si>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</si>
  <si>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</si>
  <si>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</si>
  <si>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</si>
  <si>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</si>
  <si>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</si>
  <si>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</si>
  <si>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</si>
  <si>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</si>
  <si>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</si>
  <si>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</si>
  <si>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</si>
  <si>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</si>
  <si>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</si>
  <si>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</si>
  <si>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</si>
  <si>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</si>
  <si>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</si>
  <si>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</si>
  <si>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</si>
  <si>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</si>
  <si>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</si>
  <si>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</si>
  <si>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</si>
  <si>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</si>
  <si>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</si>
  <si>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</si>
  <si>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</si>
  <si>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</si>
  <si>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</si>
  <si>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</si>
  <si>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</si>
  <si>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</si>
  <si>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</si>
  <si>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</si>
  <si>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</si>
  <si>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</si>
  <si>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</si>
  <si>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</si>
  <si>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</si>
  <si>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</si>
  <si>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</si>
  <si>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</si>
  <si>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</si>
  <si>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</si>
  <si>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</si>
  <si>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</si>
  <si>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</si>
  <si>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</si>
  <si>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</si>
  <si>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</si>
  <si>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</si>
  <si>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</si>
  <si>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</si>
  <si>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</si>
  <si>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</si>
  <si>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</si>
  <si>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</si>
  <si>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</si>
  <si>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</si>
  <si>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</si>
  <si>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</si>
  <si>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</si>
  <si>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</si>
  <si>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</si>
  <si>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</si>
  <si>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</si>
  <si>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</si>
  <si>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</si>
  <si>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</si>
  <si>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</si>
  <si>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</si>
  <si>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</si>
  <si>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</si>
  <si>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</si>
  <si>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</si>
  <si>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</si>
  <si>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</si>
  <si>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</si>
  <si>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</si>
  <si>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</si>
  <si>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</si>
  <si>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</si>
  <si>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</si>
  <si>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</si>
  <si>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</si>
  <si>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</si>
  <si>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</si>
  <si>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</si>
  <si>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</si>
  <si>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</si>
  <si>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</si>
  <si>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</si>
  <si>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</si>
  <si>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</si>
  <si>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</si>
  <si>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</si>
  <si>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</si>
  <si>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</si>
  <si>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</si>
  <si>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</si>
  <si>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</si>
  <si>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</si>
  <si>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</si>
  <si>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</si>
  <si>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</si>
  <si>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</si>
  <si>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</si>
  <si>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</si>
  <si>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</si>
  <si>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</si>
  <si>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</si>
  <si>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</si>
  <si>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</si>
  <si>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</si>
  <si>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</si>
  <si>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</si>
  <si>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</si>
  <si>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</si>
  <si>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</si>
  <si>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</si>
  <si>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</si>
  <si>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</si>
  <si>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</si>
  <si>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</si>
  <si>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</si>
  <si>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</si>
  <si>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</si>
  <si>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</si>
  <si>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</si>
  <si>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</si>
  <si>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</si>
  <si>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</si>
  <si>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</si>
  <si>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</si>
  <si>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</si>
  <si>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</si>
  <si>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</si>
  <si>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</si>
  <si>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</si>
  <si>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</si>
  <si>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</si>
  <si>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</si>
  <si>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</si>
  <si>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</si>
  <si>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</si>
  <si>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</si>
  <si>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</si>
  <si>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</si>
  <si>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</si>
  <si>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</si>
  <si>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</si>
  <si>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</si>
  <si>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</si>
  <si>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</si>
  <si>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</si>
  <si>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</si>
  <si>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</si>
  <si>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</si>
  <si>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</si>
  <si>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</si>
  <si>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</si>
  <si>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</si>
  <si>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</si>
  <si>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</si>
  <si>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</si>
  <si>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</si>
  <si>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</si>
  <si>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</si>
  <si>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</si>
  <si>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</si>
  <si>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</si>
  <si>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</si>
  <si>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</si>
  <si>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</si>
  <si>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</si>
  <si>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</si>
  <si>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</si>
  <si>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</si>
  <si>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</si>
  <si>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</si>
  <si>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</si>
  <si>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</si>
  <si>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</si>
  <si>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</si>
  <si>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</si>
  <si>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</si>
  <si>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</si>
  <si>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</si>
  <si>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</si>
  <si>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</si>
  <si>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</si>
  <si>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</si>
  <si>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</si>
  <si>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</si>
  <si>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</si>
  <si>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</si>
  <si>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</si>
  <si>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</si>
  <si>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</si>
  <si>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</si>
  <si>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</si>
  <si>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</si>
  <si>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</si>
  <si>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</si>
  <si>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</si>
  <si>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</si>
  <si>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</si>
  <si>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</si>
  <si>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</si>
  <si>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</si>
  <si>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</si>
  <si>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</si>
  <si>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</si>
  <si>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</si>
  <si>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</si>
  <si>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</si>
  <si>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</si>
  <si>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</si>
  <si>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</si>
  <si>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</si>
  <si>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</si>
  <si>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</si>
  <si>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</si>
  <si>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</si>
  <si>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</si>
  <si>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</si>
  <si>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</si>
  <si>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</si>
  <si>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</si>
  <si>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</si>
  <si>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</si>
  <si>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</si>
  <si>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</si>
  <si>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</si>
  <si>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</si>
  <si>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</si>
  <si>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</si>
  <si>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</si>
  <si>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</si>
  <si>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</si>
  <si>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</si>
  <si>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</si>
  <si>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</si>
  <si>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</si>
  <si>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</si>
  <si>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</si>
  <si>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</si>
  <si>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</si>
  <si>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</si>
  <si>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</si>
  <si>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</si>
  <si>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</si>
  <si>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</si>
  <si>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</si>
  <si>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</si>
  <si>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</si>
  <si>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</si>
  <si>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</si>
  <si>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</si>
  <si>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</si>
  <si>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</si>
  <si>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</si>
  <si>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</si>
  <si>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</si>
  <si>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</si>
  <si>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</si>
  <si>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</si>
  <si>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</si>
  <si>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</si>
  <si>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</si>
  <si>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</si>
  <si>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</si>
  <si>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</si>
  <si>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</si>
  <si>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</si>
  <si>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</si>
  <si>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</si>
  <si>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</si>
  <si>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</si>
  <si>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</si>
  <si>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</si>
  <si>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</si>
  <si>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</si>
  <si>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</si>
  <si>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</si>
  <si>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</si>
  <si>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</si>
  <si>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</si>
  <si>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</si>
  <si>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</si>
  <si>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</si>
  <si>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</si>
  <si>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</si>
  <si>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</si>
  <si>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</si>
  <si>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</si>
  <si>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</si>
  <si>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</si>
  <si>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</si>
  <si>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</si>
  <si>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</si>
  <si>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</si>
  <si>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</si>
  <si>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</si>
  <si>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</si>
  <si>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</si>
  <si>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</si>
  <si>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</si>
  <si>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</si>
  <si>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</si>
  <si>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</si>
  <si>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</si>
  <si>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</si>
  <si>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</si>
  <si>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</si>
  <si>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</si>
  <si>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</si>
  <si>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</si>
  <si>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</si>
  <si>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</si>
  <si>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</si>
  <si>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</si>
  <si>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</si>
  <si>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</si>
  <si>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</si>
  <si>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</si>
  <si>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</si>
  <si>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</si>
  <si>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</si>
  <si>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</si>
  <si>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</si>
  <si>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</si>
  <si>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</si>
  <si>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</si>
  <si>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</si>
  <si>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</si>
  <si>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</si>
  <si>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</si>
  <si>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</si>
  <si>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</si>
  <si>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</si>
  <si>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</si>
  <si>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</si>
  <si>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</si>
  <si>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</si>
  <si>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</si>
  <si>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</si>
  <si>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</si>
  <si>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</si>
  <si>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</si>
  <si>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</si>
  <si>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</si>
  <si>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</si>
  <si>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</si>
  <si>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</si>
  <si>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</si>
  <si>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</si>
  <si>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</si>
  <si>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</si>
  <si>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</si>
  <si>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</si>
  <si>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</si>
  <si>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</si>
  <si>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</si>
  <si>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</si>
  <si>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</si>
  <si>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</si>
  <si>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</si>
  <si>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</si>
  <si>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</si>
  <si>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</si>
  <si>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</si>
  <si>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</si>
  <si>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</si>
  <si>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</si>
  <si>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</si>
  <si>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</si>
  <si>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</si>
  <si>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</si>
  <si>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</si>
  <si>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</si>
  <si>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</si>
  <si>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</si>
  <si>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</si>
  <si>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</si>
  <si>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</si>
  <si>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</si>
  <si>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</si>
  <si>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</si>
  <si>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</si>
  <si>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</si>
  <si>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</si>
  <si>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</si>
  <si>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</si>
  <si>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</si>
  <si>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</si>
  <si>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</si>
  <si>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</si>
  <si>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</si>
  <si>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</si>
  <si>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</si>
  <si>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</si>
  <si>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</si>
  <si>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</si>
  <si>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</si>
  <si>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</si>
  <si>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</si>
  <si>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</si>
  <si>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</si>
  <si>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</si>
  <si>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</si>
  <si>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</si>
  <si>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</si>
  <si>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</si>
  <si>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</si>
  <si>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</si>
  <si>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</si>
  <si>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</si>
  <si>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</si>
  <si>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</si>
  <si>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</si>
  <si>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</si>
  <si>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</si>
  <si>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</si>
  <si>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</si>
  <si>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</si>
  <si>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</si>
  <si>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</si>
  <si>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</si>
  <si>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</si>
  <si>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</si>
  <si>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</si>
  <si>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</si>
  <si>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</si>
  <si>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</si>
  <si>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</si>
  <si>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</si>
  <si>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</si>
  <si>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</si>
  <si>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</si>
  <si>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</si>
  <si>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</si>
  <si>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</si>
  <si>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</si>
  <si>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</si>
  <si>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</si>
  <si>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</si>
  <si>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</si>
  <si>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</si>
  <si>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</si>
  <si>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</si>
  <si>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</si>
  <si>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</si>
  <si>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</si>
  <si>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</si>
  <si>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</si>
  <si>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</si>
  <si>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</si>
  <si>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</si>
  <si>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</si>
  <si>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</si>
  <si>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</si>
  <si>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</si>
  <si>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</si>
  <si>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</si>
  <si>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</si>
  <si>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</si>
  <si>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</si>
  <si>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</si>
  <si>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</si>
  <si>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</si>
  <si>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</si>
  <si>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</si>
  <si>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</si>
  <si>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</si>
  <si>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</si>
  <si>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</si>
  <si>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</si>
  <si>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</si>
  <si>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</si>
  <si>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</si>
  <si>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</si>
  <si>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</si>
  <si>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</si>
  <si>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</si>
  <si>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</si>
  <si>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</si>
  <si>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</si>
  <si>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</si>
  <si>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</si>
  <si>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</si>
  <si>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</si>
  <si>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</si>
  <si>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</si>
  <si>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</si>
  <si>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</si>
  <si>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</si>
  <si>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</si>
  <si>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</si>
  <si>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</si>
  <si>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</si>
  <si>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</si>
  <si>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</si>
  <si>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</si>
  <si>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</si>
  <si>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</si>
  <si>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</si>
  <si>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</si>
  <si>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</si>
  <si>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</si>
  <si>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</si>
  <si>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</si>
  <si>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</si>
  <si>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</si>
  <si>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</si>
  <si>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</si>
  <si>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</si>
  <si>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</si>
  <si>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</si>
  <si>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</si>
  <si>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</si>
  <si>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</si>
  <si>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</si>
  <si>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</si>
  <si>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</si>
  <si>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</si>
  <si>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</si>
  <si>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</si>
  <si>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</si>
  <si>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</si>
  <si>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</si>
  <si>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</si>
  <si>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</si>
  <si>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</si>
  <si>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</si>
  <si>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</si>
  <si>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</si>
  <si>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</si>
  <si>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</si>
  <si>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</si>
  <si>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</si>
  <si>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</si>
  <si>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</si>
  <si>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</si>
  <si>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</si>
  <si>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</si>
  <si>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</si>
  <si>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</si>
  <si>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</si>
  <si>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</si>
  <si>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</si>
  <si>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</si>
  <si>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</si>
  <si>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</si>
  <si>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</si>
  <si>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</si>
  <si>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</si>
  <si>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</si>
  <si>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</si>
  <si>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</si>
  <si>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</si>
  <si>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</si>
  <si>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</si>
  <si>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</si>
  <si>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</si>
  <si>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</si>
  <si>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</si>
  <si>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</si>
  <si>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</si>
  <si>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</si>
  <si>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</si>
  <si>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</si>
  <si>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</si>
  <si>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</si>
  <si>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</si>
  <si>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</si>
  <si>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</si>
  <si>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</si>
  <si>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</si>
  <si>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</si>
  <si>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</si>
  <si>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</si>
  <si>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</si>
  <si>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</si>
  <si>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</si>
  <si>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</si>
  <si>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</si>
  <si>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</si>
  <si>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</si>
  <si>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</si>
  <si>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</si>
  <si>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</si>
  <si>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</si>
  <si>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</si>
  <si>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</si>
  <si>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</si>
  <si>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</si>
  <si>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</si>
  <si>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</si>
  <si>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</si>
  <si>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</si>
  <si>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</si>
  <si>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</si>
  <si>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</si>
  <si>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</si>
  <si>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</si>
  <si>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</si>
  <si>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</si>
  <si>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</si>
  <si>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</si>
  <si>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</si>
  <si>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</si>
  <si>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</si>
  <si>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</si>
  <si>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</si>
  <si>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</si>
  <si>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</si>
  <si>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</si>
  <si>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</si>
  <si>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</si>
  <si>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</si>
  <si>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</si>
  <si>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</si>
  <si>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</si>
  <si>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</si>
  <si>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</si>
  <si>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</si>
  <si>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</si>
  <si>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</si>
  <si>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</si>
  <si>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</si>
  <si>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</si>
  <si>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</si>
  <si>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</si>
  <si>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</si>
  <si>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</si>
  <si>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</si>
  <si>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</si>
  <si>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</si>
  <si>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</si>
  <si>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</si>
  <si>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</si>
  <si>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</si>
  <si>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</si>
  <si>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</si>
  <si>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</si>
  <si>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</si>
  <si>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</si>
  <si>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</si>
  <si>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</si>
  <si>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</si>
  <si>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</si>
  <si>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</si>
  <si>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</si>
  <si>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</si>
  <si>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</si>
  <si>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</si>
  <si>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</si>
  <si>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</si>
  <si>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</si>
  <si>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</si>
  <si>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</si>
  <si>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</si>
  <si>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</si>
  <si>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</si>
  <si>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</si>
  <si>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</si>
  <si>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</si>
  <si>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</si>
  <si>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</si>
  <si>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</si>
  <si>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</si>
  <si>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</si>
  <si>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</si>
  <si>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</si>
  <si>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</si>
  <si>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</si>
  <si>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</si>
  <si>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</si>
  <si>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</si>
  <si>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</si>
  <si>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</si>
  <si>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</si>
  <si>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</si>
  <si>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</si>
  <si>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</si>
  <si>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</si>
  <si>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</si>
  <si>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</si>
  <si>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</si>
  <si>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</si>
  <si>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</si>
  <si>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</si>
  <si>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</si>
  <si>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</si>
  <si>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</si>
  <si>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</si>
  <si>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</si>
  <si>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</si>
  <si>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</si>
  <si>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</si>
  <si>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</si>
  <si>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</si>
  <si>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</si>
  <si>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</si>
  <si>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</si>
  <si>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</si>
  <si>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</si>
  <si>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</si>
  <si>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</si>
  <si>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</si>
  <si>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</si>
  <si>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</si>
  <si>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</si>
  <si>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</si>
  <si>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</si>
  <si>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</si>
  <si>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</si>
  <si>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</si>
  <si>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</si>
  <si>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</si>
  <si>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</si>
  <si>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</si>
  <si>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</si>
  <si>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</si>
  <si>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</si>
  <si>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</si>
  <si>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</si>
  <si>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</si>
  <si>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</si>
  <si>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</si>
  <si>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</si>
  <si>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</si>
  <si>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</si>
  <si>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</si>
  <si>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</si>
  <si>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</si>
  <si>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</si>
  <si>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</si>
  <si>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</si>
  <si>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</si>
  <si>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</si>
  <si>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</si>
  <si>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</si>
  <si>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</si>
  <si>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</si>
  <si>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</si>
  <si>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</si>
  <si>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</si>
  <si>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</si>
  <si>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</si>
  <si>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</si>
  <si>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</si>
  <si>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</si>
  <si>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</si>
  <si>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</si>
  <si>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</si>
  <si>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</si>
  <si>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</si>
  <si>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</si>
  <si>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</si>
  <si>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</si>
  <si>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</si>
  <si>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</si>
  <si>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</si>
  <si>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</si>
  <si>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</si>
  <si>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</si>
  <si>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</si>
  <si>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</si>
  <si>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</si>
  <si>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</si>
  <si>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</si>
  <si>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</si>
  <si>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</si>
  <si>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</si>
  <si>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</si>
  <si>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</si>
  <si>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</si>
  <si>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</si>
  <si>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</si>
  <si>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</si>
  <si>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</si>
  <si>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</si>
  <si>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</si>
  <si>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</si>
  <si>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</si>
  <si>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</si>
  <si>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</si>
  <si>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</si>
  <si>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</si>
  <si>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</si>
  <si>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</si>
  <si>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</si>
  <si>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</si>
  <si>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</si>
  <si>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</si>
  <si>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</si>
  <si>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</si>
  <si>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</si>
  <si>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</si>
  <si>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</si>
  <si>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</si>
  <si>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</si>
  <si>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</si>
  <si>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</si>
  <si>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</si>
  <si>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</si>
  <si>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</si>
  <si>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</si>
  <si>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</si>
  <si>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</si>
  <si>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</si>
  <si>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</si>
  <si>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</si>
  <si>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</si>
  <si>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</si>
  <si>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</si>
  <si>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</si>
  <si>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</si>
  <si>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</si>
  <si>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</si>
  <si>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</si>
  <si>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</si>
  <si>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</si>
  <si>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</si>
  <si>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</si>
  <si>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</si>
  <si>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</si>
  <si>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</si>
  <si>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</si>
  <si>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</si>
  <si>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</si>
  <si>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</si>
  <si>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</si>
  <si>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</si>
  <si>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</si>
  <si>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</si>
  <si>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</si>
  <si>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</si>
  <si>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</si>
  <si>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</si>
  <si>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</si>
  <si>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</si>
  <si>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</si>
  <si>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</si>
  <si>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</si>
  <si>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</si>
  <si>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</si>
  <si>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</si>
  <si>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</si>
  <si>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</si>
  <si>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</si>
  <si>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</si>
  <si>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</si>
  <si>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</si>
  <si>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</si>
  <si>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</si>
  <si>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</si>
  <si>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</si>
  <si>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</si>
  <si>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</si>
  <si>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</si>
  <si>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</si>
  <si>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</si>
  <si>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</si>
  <si>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</si>
  <si>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</si>
  <si>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</si>
  <si>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</si>
  <si>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</si>
  <si>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</si>
  <si>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</si>
  <si>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</si>
  <si>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</si>
  <si>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</si>
  <si>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</si>
  <si>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</si>
  <si>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</si>
  <si>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</si>
  <si>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</si>
  <si>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</si>
  <si>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</si>
  <si>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</si>
  <si>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</si>
  <si>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</si>
  <si>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</si>
  <si>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</si>
  <si>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</si>
  <si>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</si>
  <si>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</si>
  <si>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</si>
  <si>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</si>
  <si>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</si>
  <si>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</si>
  <si>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</si>
  <si>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</si>
  <si>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</si>
  <si>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</si>
  <si>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</si>
  <si>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</si>
  <si>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</si>
  <si>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</si>
  <si>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</si>
  <si>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</si>
  <si>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</si>
  <si>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</si>
  <si>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</si>
  <si>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</si>
  <si>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</si>
  <si>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</si>
  <si>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</si>
  <si>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</si>
  <si>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</si>
  <si>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</si>
  <si>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</si>
  <si>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</si>
  <si>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</si>
  <si>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</si>
  <si>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</si>
  <si>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</si>
  <si>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</si>
  <si>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</si>
  <si>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</si>
  <si>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</si>
  <si>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</si>
  <si>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</si>
  <si>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</si>
  <si>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</si>
  <si>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</si>
  <si>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</si>
  <si>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</si>
  <si>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</si>
  <si>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</si>
  <si>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</si>
  <si>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</si>
  <si>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</si>
  <si>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</si>
  <si>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</si>
  <si>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</si>
  <si>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</si>
  <si>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</si>
  <si>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</si>
  <si>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</si>
  <si>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</si>
  <si>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</si>
  <si>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</si>
  <si>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</si>
  <si>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</si>
  <si>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</si>
  <si>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</si>
  <si>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</si>
  <si>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</si>
  <si>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</si>
  <si>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</si>
  <si>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</si>
  <si>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</si>
  <si>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</si>
  <si>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</si>
  <si>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</si>
  <si>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</si>
  <si>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</si>
  <si>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</si>
  <si>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</si>
  <si>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</si>
  <si>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</si>
  <si>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</si>
  <si>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</si>
  <si>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</si>
  <si>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</si>
  <si>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</si>
  <si>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</si>
  <si>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</si>
  <si>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</si>
  <si>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</si>
  <si>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</si>
  <si>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</si>
  <si>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</si>
  <si>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</si>
  <si>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</si>
  <si>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</si>
  <si>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</si>
  <si>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</si>
  <si>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</si>
  <si>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</si>
  <si>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</si>
  <si>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</si>
  <si>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</si>
  <si>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</si>
  <si>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</si>
  <si>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</si>
  <si>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</si>
  <si>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</si>
  <si>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</si>
  <si>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</si>
  <si>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</si>
  <si>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</si>
  <si>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</si>
  <si>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</si>
  <si>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</si>
  <si>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</si>
  <si>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</si>
  <si>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</si>
  <si>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</si>
  <si>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</si>
  <si>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</si>
  <si>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</si>
  <si>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</si>
  <si>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</si>
  <si>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</si>
  <si>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</si>
  <si>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</si>
  <si>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</si>
  <si>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</si>
  <si>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</si>
  <si>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</si>
  <si>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</si>
  <si>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</si>
  <si>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</si>
  <si>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</si>
  <si>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</si>
  <si>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</si>
  <si>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</si>
  <si>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</si>
  <si>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</si>
  <si>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</si>
  <si>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</si>
  <si>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</si>
  <si>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</si>
  <si>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</si>
  <si>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</si>
  <si>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</si>
  <si>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</si>
  <si>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</si>
  <si>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</si>
  <si>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</si>
  <si>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</si>
  <si>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</si>
  <si>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</si>
  <si>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</si>
  <si>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</si>
  <si>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</si>
  <si>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</si>
  <si>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</si>
  <si>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</si>
  <si>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</si>
  <si>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</si>
  <si>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</si>
  <si>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</si>
  <si>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</si>
  <si>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</si>
  <si>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</si>
  <si>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</si>
  <si>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</si>
  <si>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</si>
  <si>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</si>
  <si>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</si>
  <si>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</si>
  <si>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</si>
  <si>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</si>
  <si>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</si>
  <si>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</si>
  <si>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</si>
  <si>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</si>
  <si>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</si>
  <si>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</si>
  <si>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</si>
  <si>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</si>
  <si>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</si>
  <si>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</si>
  <si>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</si>
  <si>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</si>
  <si>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</si>
  <si>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</si>
  <si>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</si>
  <si>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</si>
  <si>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</si>
  <si>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</si>
  <si>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</si>
  <si>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</si>
  <si>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</si>
  <si>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</si>
  <si>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</si>
  <si>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</si>
  <si>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</si>
  <si>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</si>
  <si>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</si>
  <si>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</si>
  <si>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</si>
  <si>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</si>
  <si>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</si>
  <si>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</si>
  <si>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</si>
  <si>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</si>
  <si>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</si>
  <si>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</si>
  <si>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</si>
  <si>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</si>
  <si>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</si>
  <si>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</si>
  <si>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</si>
  <si>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</si>
  <si>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</si>
  <si>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</si>
  <si>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</si>
  <si>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</si>
  <si>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</si>
  <si>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</si>
  <si>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</si>
  <si>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</si>
  <si>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</si>
  <si>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</si>
  <si>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</si>
  <si>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</si>
  <si>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</si>
  <si>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</si>
  <si>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</si>
  <si>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</si>
  <si>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</si>
  <si>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</si>
  <si>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</si>
  <si>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</si>
  <si>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</si>
  <si>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</si>
  <si>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</si>
  <si>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</si>
  <si>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</si>
  <si>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</si>
  <si>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</si>
  <si>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</si>
  <si>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</si>
  <si>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</si>
  <si>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</si>
  <si>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</si>
  <si>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</si>
  <si>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</si>
  <si>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</si>
  <si>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</si>
  <si>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</si>
  <si>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</si>
  <si>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</si>
  <si>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</si>
  <si>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</si>
  <si>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</si>
  <si>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</si>
  <si>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</si>
  <si>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</si>
  <si>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</si>
  <si>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</si>
  <si>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</si>
  <si>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</si>
  <si>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</si>
  <si>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</si>
  <si>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</si>
  <si>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</si>
  <si>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</si>
  <si>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</si>
  <si>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</si>
  <si>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</si>
  <si>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</si>
  <si>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</si>
  <si>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</si>
  <si>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</si>
  <si>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</si>
  <si>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</si>
  <si>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</si>
  <si>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</si>
  <si>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</si>
  <si>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</si>
  <si>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</si>
  <si>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</si>
  <si>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</si>
  <si>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</si>
  <si>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</si>
  <si>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</si>
  <si>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</si>
  <si>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</si>
  <si>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</si>
  <si>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</si>
  <si>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</si>
  <si>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</si>
  <si>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</si>
  <si>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</si>
  <si>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</si>
  <si>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</si>
  <si>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</si>
  <si>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</si>
  <si>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</si>
  <si>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</si>
  <si>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</si>
  <si>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</si>
  <si>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</si>
  <si>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</si>
  <si>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</si>
  <si>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</si>
  <si>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</si>
  <si>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</si>
  <si>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</si>
  <si>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</si>
  <si>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</si>
  <si>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</si>
  <si>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</si>
  <si>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</si>
  <si>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</si>
  <si>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</si>
  <si>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</si>
  <si>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</si>
  <si>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</si>
  <si>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</si>
  <si>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</si>
  <si>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</si>
  <si>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</si>
  <si>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</si>
  <si>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</si>
  <si>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</si>
  <si>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</si>
  <si>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</si>
  <si>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</si>
  <si>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</si>
  <si>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</si>
  <si>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</si>
  <si>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</si>
  <si>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</si>
  <si>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</si>
  <si>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</si>
  <si>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</si>
  <si>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</si>
  <si>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</si>
  <si>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</si>
  <si>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</si>
  <si>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</si>
  <si>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</si>
  <si>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</si>
  <si>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</si>
  <si>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</si>
  <si>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</si>
  <si>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</si>
  <si>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</si>
  <si>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</si>
  <si>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</si>
  <si>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</si>
  <si>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</si>
  <si>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</si>
  <si>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</si>
  <si>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</si>
  <si>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</si>
  <si>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</si>
  <si>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</si>
  <si>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</si>
  <si>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</si>
  <si>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</si>
  <si>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</si>
  <si>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</si>
  <si>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</si>
  <si>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</si>
  <si>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</si>
  <si>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</si>
  <si>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</si>
  <si>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</si>
  <si>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</si>
  <si>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</si>
  <si>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</si>
  <si>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</si>
  <si>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</si>
  <si>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</si>
  <si>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</si>
  <si>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</si>
  <si>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</si>
  <si>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</si>
  <si>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</si>
  <si>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</si>
  <si>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</si>
  <si>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</si>
  <si>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</si>
  <si>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</si>
  <si>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</si>
  <si>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</si>
  <si>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</si>
  <si>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</si>
  <si>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</si>
  <si>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</si>
  <si>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</si>
  <si>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</si>
  <si>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</si>
  <si>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</si>
  <si>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</si>
  <si>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</si>
  <si>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</si>
  <si>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</si>
  <si>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</si>
  <si>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</si>
  <si>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</si>
  <si>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</si>
  <si>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</si>
  <si>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</si>
  <si>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</si>
  <si>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</si>
  <si>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</si>
  <si>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</si>
  <si>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</si>
  <si>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</si>
  <si>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</si>
  <si>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</si>
  <si>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</si>
  <si>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</si>
  <si>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</si>
  <si>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</si>
  <si>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</si>
  <si>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</si>
  <si>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</si>
  <si>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</si>
  <si>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</si>
  <si>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</si>
  <si>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</si>
  <si>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</si>
  <si>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</si>
  <si>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</si>
  <si>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</si>
  <si>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</si>
  <si>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</si>
  <si>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</si>
  <si>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</si>
  <si>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</si>
  <si>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</si>
  <si>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</si>
  <si>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</si>
  <si>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</si>
  <si>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</si>
  <si>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</si>
  <si>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</si>
  <si>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</si>
  <si>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</si>
  <si>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</si>
  <si>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</si>
  <si>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</si>
  <si>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</si>
  <si>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</si>
  <si>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</si>
  <si>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</si>
  <si>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</si>
  <si>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</si>
  <si>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</si>
  <si>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</si>
  <si>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</si>
  <si>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</si>
  <si>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</si>
  <si>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</si>
  <si>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</si>
  <si>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</si>
  <si>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</si>
  <si>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</si>
  <si>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</si>
  <si>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</si>
  <si>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</si>
  <si>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</si>
  <si>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</si>
  <si>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</si>
  <si>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</si>
  <si>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</si>
  <si>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</si>
  <si>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</si>
  <si>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</si>
  <si>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</si>
  <si>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</si>
  <si>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</si>
  <si>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</si>
  <si>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</si>
  <si>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</si>
  <si>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</si>
  <si>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</si>
  <si>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</si>
  <si>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</si>
  <si>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</si>
  <si>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</si>
  <si>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</si>
  <si>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</si>
  <si>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</si>
  <si>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</si>
  <si>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</si>
  <si>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</si>
  <si>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</si>
  <si>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</si>
  <si>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</si>
  <si>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</si>
  <si>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</si>
  <si>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</si>
  <si>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</si>
  <si>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</si>
  <si>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</si>
  <si>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</si>
  <si>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</si>
  <si>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</si>
  <si>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</si>
  <si>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</si>
  <si>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</si>
  <si>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</si>
  <si>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</si>
  <si>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</si>
  <si>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</si>
  <si>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</si>
  <si>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</si>
  <si>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</si>
  <si>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</si>
  <si>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</si>
  <si>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</si>
  <si>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</si>
  <si>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</si>
  <si>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</si>
  <si>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</si>
  <si>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</si>
  <si>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</si>
  <si>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</si>
  <si>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</si>
  <si>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</si>
  <si>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</si>
  <si>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</si>
  <si>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</si>
  <si>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</si>
  <si>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</si>
  <si>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</si>
  <si>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</si>
  <si>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</si>
  <si>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</si>
  <si>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</si>
  <si>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</si>
  <si>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</si>
  <si>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</si>
  <si>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</si>
  <si>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</si>
  <si>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</si>
  <si>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</si>
  <si>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</si>
  <si>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</si>
  <si>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</si>
  <si>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</si>
  <si>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</si>
  <si>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</si>
  <si>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</si>
  <si>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</si>
  <si>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</si>
  <si>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</si>
  <si>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</si>
  <si>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</si>
  <si>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</si>
  <si>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</si>
  <si>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</si>
  <si>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</si>
  <si>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</si>
  <si>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</si>
  <si>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</si>
  <si>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</si>
  <si>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</si>
  <si>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</si>
  <si>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</si>
  <si>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</si>
  <si>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</si>
  <si>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</si>
  <si>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</si>
  <si>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</si>
  <si>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</si>
  <si>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</si>
  <si>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</si>
  <si>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</si>
  <si>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</si>
  <si>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</si>
  <si>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</si>
  <si>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</si>
  <si>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</si>
  <si>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</si>
  <si>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</si>
  <si>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</si>
  <si>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</si>
  <si>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</si>
  <si>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</si>
  <si>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</si>
  <si>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</si>
  <si>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</si>
  <si>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</si>
  <si>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</si>
  <si>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</si>
  <si>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</si>
  <si>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</si>
  <si>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</si>
  <si>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</si>
  <si>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</si>
  <si>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</si>
  <si>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</si>
  <si>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</si>
  <si>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</si>
  <si>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</si>
  <si>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</si>
  <si>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</si>
  <si>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</si>
  <si>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</si>
  <si>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</si>
  <si>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</si>
  <si>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</si>
  <si>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</si>
  <si>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</si>
  <si>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</si>
  <si>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</si>
  <si>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</si>
  <si>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</si>
  <si>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</si>
  <si>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</si>
  <si>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</si>
  <si>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</si>
  <si>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</si>
  <si>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</si>
  <si>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</si>
  <si>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</si>
  <si>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</si>
  <si>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</si>
  <si>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</si>
  <si>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</si>
  <si>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</si>
  <si>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</si>
  <si>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</si>
  <si>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</si>
  <si>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</si>
  <si>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</si>
  <si>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</si>
  <si>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</si>
  <si>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</si>
  <si>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</si>
  <si>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</si>
  <si>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</si>
  <si>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</si>
  <si>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</si>
  <si>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</si>
  <si>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</si>
  <si>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</si>
  <si>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</si>
  <si>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</si>
  <si>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</si>
  <si>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</si>
  <si>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</si>
  <si>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</si>
  <si>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</si>
  <si>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</si>
  <si>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</si>
  <si>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</si>
  <si>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</si>
  <si>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</si>
  <si>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</si>
  <si>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</si>
  <si>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</si>
  <si>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</si>
  <si>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</si>
  <si>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</si>
  <si>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</si>
  <si>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</si>
  <si>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</si>
  <si>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</si>
  <si>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</si>
  <si>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</si>
  <si>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</si>
  <si>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</si>
  <si>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</si>
  <si>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</si>
  <si>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</si>
  <si>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</si>
  <si>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</si>
  <si>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</si>
  <si>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</si>
  <si>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</si>
  <si>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</si>
  <si>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</si>
  <si>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</si>
  <si>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</si>
  <si>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</si>
  <si>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</si>
  <si>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</si>
  <si>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</si>
  <si>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</si>
  <si>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</si>
  <si>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</si>
  <si>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</si>
  <si>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</si>
  <si>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</si>
  <si>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</si>
  <si>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</si>
  <si>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</si>
  <si>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</si>
  <si>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</si>
  <si>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</si>
  <si>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</si>
  <si>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</si>
  <si>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</si>
  <si>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</si>
  <si>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</si>
  <si>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</si>
  <si>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</si>
  <si>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</si>
  <si>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</si>
  <si>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</si>
  <si>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</si>
  <si>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</si>
  <si>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</si>
  <si>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</si>
  <si>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</si>
  <si>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</si>
  <si>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</si>
  <si>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</si>
  <si>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</si>
  <si>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</si>
  <si>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</si>
  <si>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</si>
  <si>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</si>
  <si>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</si>
  <si>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</si>
  <si>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</si>
  <si>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</si>
  <si>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</si>
  <si>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</si>
  <si>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</si>
  <si>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</si>
  <si>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</si>
  <si>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</si>
  <si>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</si>
  <si>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</si>
  <si>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</si>
  <si>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</si>
  <si>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</si>
  <si>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</si>
  <si>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</si>
  <si>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</si>
  <si>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</si>
  <si>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</si>
  <si>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</si>
  <si>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</si>
  <si>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</si>
  <si>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</si>
  <si>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</si>
  <si>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</si>
  <si>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</si>
  <si>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</si>
  <si>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</si>
  <si>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</si>
  <si>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</si>
  <si>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</si>
  <si>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</si>
  <si>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</si>
  <si>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</si>
  <si>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</si>
  <si>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</si>
  <si>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</si>
  <si>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</si>
  <si>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</si>
  <si>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</si>
  <si>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</si>
  <si>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</si>
  <si>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</si>
  <si>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</si>
  <si>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</si>
  <si>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</si>
  <si>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</si>
  <si>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</si>
  <si>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</si>
  <si>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</si>
  <si>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</si>
  <si>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</si>
  <si>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</si>
  <si>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</si>
  <si>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</si>
  <si>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</si>
  <si>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</si>
  <si>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</si>
  <si>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</si>
  <si>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</si>
  <si>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</si>
  <si>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</si>
  <si>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</si>
  <si>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</si>
  <si>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</si>
  <si>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</si>
  <si>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</si>
  <si>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</si>
  <si>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</si>
  <si>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</si>
  <si>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</si>
  <si>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</si>
  <si>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</si>
  <si>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</si>
  <si>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</si>
  <si>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</si>
  <si>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</si>
  <si>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</si>
  <si>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</si>
  <si>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</si>
  <si>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</si>
  <si>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</si>
  <si>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</si>
  <si>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</si>
  <si>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</si>
  <si>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</si>
  <si>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</si>
  <si>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</si>
  <si>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</si>
  <si>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</si>
  <si>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</si>
  <si>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</si>
  <si>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</si>
  <si>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</si>
  <si>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</si>
  <si>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</si>
  <si>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</si>
  <si>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</si>
  <si>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</si>
  <si>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</si>
  <si>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</si>
  <si>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</si>
  <si>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</si>
  <si>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</si>
  <si>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</si>
  <si>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</si>
  <si>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</si>
  <si>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</si>
  <si>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</si>
  <si>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</si>
  <si>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</si>
  <si>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</si>
  <si>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</si>
  <si>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</si>
  <si>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</si>
  <si>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</si>
  <si>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</si>
  <si>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</si>
  <si>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</si>
  <si>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</si>
  <si>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</si>
  <si>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</si>
  <si>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</si>
  <si>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</si>
  <si>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</si>
  <si>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</si>
  <si>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</si>
  <si>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</si>
  <si>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</si>
  <si>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</si>
  <si>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</si>
  <si>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</si>
  <si>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</si>
  <si>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</si>
  <si>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</si>
  <si>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</si>
  <si>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</si>
  <si>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</si>
  <si>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</si>
  <si>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</si>
  <si>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</si>
  <si>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</si>
  <si>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</si>
  <si>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</si>
  <si>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</si>
  <si>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</si>
  <si>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</si>
  <si>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</si>
  <si>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</si>
  <si>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</si>
  <si>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</si>
  <si>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</si>
  <si>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</si>
  <si>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</si>
  <si>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</si>
  <si>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</si>
  <si>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</si>
  <si>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</si>
  <si>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</si>
  <si>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</si>
  <si>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</si>
  <si>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</si>
  <si>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</si>
  <si>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</si>
  <si>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</si>
  <si>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</si>
  <si>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</si>
  <si>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</si>
  <si>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</si>
  <si>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</si>
  <si>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</si>
  <si>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</si>
  <si>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</si>
  <si>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</si>
  <si>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</si>
  <si>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</si>
  <si>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</si>
  <si>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</si>
  <si>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</si>
  <si>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</si>
  <si>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</si>
  <si>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</si>
  <si>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</si>
  <si>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</si>
  <si>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</si>
  <si>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</si>
  <si>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</si>
  <si>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</si>
  <si>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</si>
  <si>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</si>
  <si>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</si>
  <si>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</si>
  <si>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</si>
  <si>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</si>
  <si>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</si>
  <si>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</si>
  <si>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</si>
  <si>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</si>
  <si>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</si>
  <si>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</si>
  <si>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</si>
  <si>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</si>
  <si>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</si>
  <si>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</si>
  <si>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</si>
  <si>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</si>
  <si>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</si>
  <si>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</si>
  <si>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</si>
  <si>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</si>
  <si>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</si>
  <si>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</si>
  <si>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</si>
  <si>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</si>
  <si>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</si>
  <si>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</si>
  <si>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</si>
  <si>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</si>
  <si>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</si>
  <si>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</si>
  <si>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</si>
  <si>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</si>
  <si>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</si>
  <si>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</si>
  <si>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</si>
  <si>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</si>
  <si>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</si>
  <si>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</si>
  <si>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</si>
  <si>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</si>
  <si>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</si>
  <si>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</si>
  <si>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</si>
  <si>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</si>
  <si>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</si>
  <si>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</si>
  <si>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</si>
  <si>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</si>
  <si>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</si>
  <si>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</si>
  <si>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</si>
  <si>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</si>
  <si>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</si>
  <si>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</si>
  <si>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</si>
  <si>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</si>
  <si>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</si>
  <si>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</si>
  <si>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</si>
  <si>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</si>
  <si>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</si>
  <si>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</si>
  <si>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</si>
  <si>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</si>
  <si>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</si>
  <si>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</si>
  <si>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</si>
  <si>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</si>
  <si>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</si>
  <si>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</si>
  <si>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</si>
  <si>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</si>
  <si>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</si>
  <si>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</si>
  <si>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</si>
  <si>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</si>
  <si>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</si>
  <si>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</si>
  <si>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</si>
  <si>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</si>
  <si>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</si>
  <si>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</si>
  <si>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</si>
  <si>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</si>
  <si>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</si>
  <si>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</si>
  <si>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</si>
  <si>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</si>
  <si>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</si>
  <si>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</si>
  <si>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</si>
  <si>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</si>
  <si>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</si>
  <si>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</si>
  <si>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</si>
  <si>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</si>
  <si>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</si>
  <si>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</si>
  <si>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</si>
  <si>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</si>
  <si>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</si>
  <si>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</si>
  <si>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</si>
  <si>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</si>
  <si>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</si>
  <si>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</si>
  <si>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</si>
  <si>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</si>
  <si>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</si>
  <si>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</si>
  <si>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</si>
  <si>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</si>
  <si>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</si>
  <si>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</si>
  <si>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</si>
  <si>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</si>
  <si>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</si>
  <si>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</si>
  <si>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</si>
  <si>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</si>
  <si>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</si>
  <si>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</si>
  <si>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</si>
  <si>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</si>
  <si>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</si>
  <si>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</si>
  <si>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</si>
  <si>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</si>
  <si>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</si>
  <si>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</si>
  <si>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</si>
  <si>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</si>
  <si>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</si>
  <si>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</si>
  <si>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</si>
  <si>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</si>
  <si>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</si>
  <si>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</si>
  <si>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</si>
  <si>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</si>
  <si>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</si>
  <si>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</si>
  <si>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</si>
  <si>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</si>
  <si>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</si>
  <si>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</si>
  <si>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</si>
  <si>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</si>
  <si>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</si>
  <si>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</si>
  <si>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</si>
  <si>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</si>
  <si>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</si>
  <si>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</si>
  <si>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</si>
  <si>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</si>
  <si>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</si>
  <si>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</si>
  <si>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</si>
  <si>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</si>
  <si>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</si>
  <si>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</si>
  <si>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</si>
  <si>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</si>
  <si>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</si>
  <si>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</si>
  <si>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</si>
  <si>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</si>
  <si>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</si>
  <si>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</si>
  <si>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</si>
  <si>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</si>
  <si>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</si>
  <si>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</si>
  <si>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</si>
  <si>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</si>
  <si>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</si>
  <si>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</si>
  <si>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</si>
  <si>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</si>
  <si>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</si>
  <si>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</si>
  <si>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</si>
  <si>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</si>
  <si>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</si>
  <si>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</si>
  <si>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</si>
  <si>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</si>
  <si>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</si>
  <si>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</si>
  <si>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</si>
  <si>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</si>
  <si>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</si>
  <si>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</si>
  <si>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</si>
  <si>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</si>
  <si>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</si>
  <si>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</si>
  <si>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</si>
  <si>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</si>
  <si>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</si>
  <si>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</si>
  <si>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</si>
  <si>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</si>
  <si>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</si>
  <si>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</si>
  <si>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</si>
  <si>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</si>
  <si>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</si>
  <si>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</si>
  <si>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</si>
  <si>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</si>
  <si>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</si>
  <si>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</si>
  <si>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</si>
  <si>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</si>
  <si>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</si>
  <si>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</si>
  <si>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</si>
  <si>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</si>
  <si>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</si>
  <si>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</si>
  <si>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</si>
  <si>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</si>
  <si>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</si>
  <si>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</si>
  <si>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</si>
  <si>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</si>
  <si>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</si>
  <si>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</si>
  <si>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</si>
  <si>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</si>
  <si>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</si>
  <si>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</si>
  <si>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</si>
  <si>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</si>
  <si>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</si>
  <si>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</si>
  <si>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</si>
  <si>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</si>
  <si>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</si>
  <si>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</si>
  <si>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</si>
  <si>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</si>
  <si>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</si>
  <si>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</si>
  <si>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</si>
  <si>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</si>
  <si>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</si>
  <si>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</si>
  <si>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</si>
  <si>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</si>
  <si>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</si>
  <si>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</si>
  <si>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</si>
  <si>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</si>
  <si>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</si>
  <si>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</si>
  <si>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</si>
  <si>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</si>
  <si>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</si>
  <si>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</si>
  <si>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</si>
  <si>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</si>
  <si>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</si>
  <si>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</si>
  <si>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</si>
  <si>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</si>
  <si>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</si>
  <si>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</si>
  <si>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</si>
  <si>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</si>
  <si>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</si>
  <si>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</si>
  <si>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</si>
  <si>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</si>
  <si>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</si>
  <si>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</si>
  <si>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</si>
  <si>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</si>
  <si>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</si>
  <si>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</si>
  <si>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</si>
  <si>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</si>
  <si>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</si>
  <si>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</si>
  <si>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</si>
  <si>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</si>
  <si>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</si>
  <si>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</si>
  <si>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</si>
  <si>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</si>
  <si>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</si>
  <si>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</si>
  <si>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</si>
  <si>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</si>
  <si>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</si>
  <si>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</si>
  <si>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</si>
  <si>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</si>
  <si>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</si>
  <si>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</si>
  <si>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</si>
  <si>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</si>
  <si>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</si>
  <si>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</si>
  <si>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</si>
  <si>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</si>
  <si>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</si>
  <si>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</si>
  <si>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</si>
  <si>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</si>
  <si>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</si>
  <si>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</si>
  <si>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</si>
  <si>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</si>
  <si>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</si>
  <si>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</si>
  <si>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</si>
  <si>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</si>
  <si>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</si>
  <si>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</si>
  <si>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</si>
  <si>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</si>
  <si>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</si>
  <si>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</si>
  <si>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</si>
  <si>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</si>
  <si>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</si>
  <si>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</si>
  <si>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</si>
  <si>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</si>
  <si>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</si>
  <si>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</si>
  <si>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</si>
  <si>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</si>
  <si>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</si>
  <si>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</si>
  <si>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</si>
  <si>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</si>
  <si>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</si>
  <si>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</si>
  <si>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</si>
  <si>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</si>
  <si>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</si>
  <si>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</si>
  <si>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</si>
  <si>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</si>
  <si>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</si>
  <si>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</si>
  <si>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</si>
  <si>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</si>
  <si>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</si>
  <si>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</si>
  <si>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</si>
  <si>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</si>
  <si>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</si>
  <si>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</si>
  <si>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</si>
  <si>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</si>
  <si>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</si>
  <si>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</si>
  <si>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</si>
  <si>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</si>
  <si>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</si>
  <si>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</si>
  <si>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</si>
  <si>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</si>
  <si>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</si>
  <si>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</si>
  <si>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</si>
  <si>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</si>
  <si>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</si>
  <si>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</si>
  <si>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</si>
  <si>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</si>
  <si>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</si>
  <si>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</si>
  <si>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</si>
  <si>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</si>
  <si>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</si>
  <si>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</si>
  <si>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</si>
  <si>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</si>
  <si>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</si>
  <si>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</si>
  <si>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</si>
  <si>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</si>
  <si>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</si>
  <si>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</si>
  <si>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</si>
  <si>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</si>
  <si>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</si>
  <si>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</si>
  <si>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</si>
  <si>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</si>
  <si>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</si>
  <si>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</si>
  <si>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</si>
  <si>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</si>
  <si>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</si>
  <si>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</si>
  <si>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</si>
  <si>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</si>
  <si>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</si>
  <si>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</si>
  <si>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</si>
  <si>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</si>
  <si>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</si>
  <si>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</si>
  <si>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</si>
  <si>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</si>
  <si>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</si>
  <si>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</si>
  <si>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</si>
  <si>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</si>
  <si>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</si>
  <si>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</si>
  <si>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</si>
  <si>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</si>
  <si>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</si>
  <si>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</si>
  <si>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</si>
  <si>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</si>
  <si>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</si>
  <si>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</si>
  <si>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</si>
  <si>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</si>
  <si>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</si>
  <si>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</si>
  <si>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</si>
  <si>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</si>
  <si>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</si>
  <si>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</si>
  <si>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</si>
  <si>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</si>
  <si>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</si>
  <si>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</si>
  <si>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</si>
  <si>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</si>
  <si>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</si>
  <si>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</si>
  <si>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</si>
  <si>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</si>
  <si>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</si>
  <si>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</si>
  <si>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</si>
  <si>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</si>
  <si>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</si>
  <si>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</si>
  <si>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</si>
  <si>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</si>
  <si>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</si>
  <si>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</si>
  <si>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</si>
  <si>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</si>
  <si>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</si>
  <si>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</si>
  <si>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</si>
  <si>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</si>
  <si>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</si>
  <si>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</si>
  <si>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</si>
  <si>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</si>
  <si>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</si>
  <si>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</si>
  <si>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</si>
  <si>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</si>
  <si>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</si>
  <si>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</si>
  <si>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</si>
  <si>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</si>
  <si>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</si>
  <si>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</si>
  <si>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</si>
  <si>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</si>
  <si>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</si>
  <si>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</si>
  <si>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</si>
  <si>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</si>
  <si>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</si>
  <si>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</si>
  <si>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</si>
  <si>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</si>
  <si>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</si>
  <si>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</si>
  <si>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</si>
  <si>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</si>
  <si>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</si>
  <si>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</si>
  <si>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</si>
  <si>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</si>
  <si>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</si>
  <si>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</si>
  <si>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</si>
  <si>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</si>
  <si>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</si>
  <si>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</si>
  <si>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</si>
  <si>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</si>
  <si>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</si>
  <si>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</si>
  <si>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</si>
  <si>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</si>
  <si>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</si>
  <si>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</si>
  <si>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</si>
  <si>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</si>
  <si>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</si>
  <si>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</si>
  <si>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</si>
  <si>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</si>
  <si>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</si>
  <si>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</si>
  <si>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</si>
  <si>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</si>
  <si>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</si>
  <si>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</si>
  <si>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</si>
  <si>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</si>
  <si>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</si>
  <si>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</si>
  <si>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</si>
  <si>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</si>
  <si>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</si>
  <si>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</si>
  <si>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</si>
  <si>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</si>
  <si>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</si>
  <si>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</si>
  <si>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</si>
  <si>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</si>
  <si>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</si>
  <si>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</si>
  <si>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</si>
  <si>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</si>
  <si>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</si>
  <si>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</si>
  <si>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</si>
  <si>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</si>
  <si>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</si>
  <si>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</si>
  <si>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</si>
  <si>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</si>
  <si>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</si>
  <si>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</si>
  <si>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</si>
  <si>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</si>
  <si>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</si>
  <si>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</si>
  <si>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</si>
  <si>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</si>
  <si>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</si>
  <si>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</si>
  <si>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</si>
  <si>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</si>
  <si>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</si>
  <si>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</si>
  <si>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</si>
  <si>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</si>
  <si>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</si>
  <si>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</si>
  <si>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</si>
  <si>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</si>
  <si>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</si>
  <si>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</si>
  <si>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</si>
  <si>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</si>
  <si>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</si>
  <si>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</si>
  <si>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</si>
  <si>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</si>
  <si>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</si>
  <si>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</si>
  <si>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</si>
  <si>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</si>
  <si>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</si>
  <si>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</si>
  <si>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</si>
  <si>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</si>
  <si>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</si>
  <si>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</si>
  <si>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</si>
  <si>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</si>
  <si>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</si>
  <si>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</si>
  <si>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</si>
  <si>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</si>
  <si>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</si>
  <si>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</si>
  <si>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</si>
  <si>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</si>
  <si>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</si>
  <si>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</si>
  <si>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</si>
  <si>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</si>
  <si>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</si>
  <si>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</si>
  <si>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</si>
  <si>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</si>
  <si>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</si>
  <si>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</si>
  <si>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</si>
  <si>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</si>
  <si>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</si>
  <si>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</si>
  <si>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</si>
  <si>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</si>
  <si>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</si>
  <si>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</si>
  <si>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</si>
  <si>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</si>
  <si>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</si>
  <si>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</si>
  <si>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</si>
  <si>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</si>
  <si>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</si>
  <si>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</si>
  <si>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</si>
  <si>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</si>
  <si>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</si>
  <si>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</si>
  <si>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</si>
  <si>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</si>
  <si>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</si>
  <si>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</si>
  <si>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</si>
  <si>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</si>
  <si>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</si>
  <si>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</si>
  <si>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</si>
  <si>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</si>
  <si>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</si>
  <si>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</si>
  <si>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</si>
  <si>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</si>
  <si>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</si>
  <si>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</si>
  <si>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</si>
  <si>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</si>
  <si>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</si>
  <si>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</si>
  <si>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</si>
  <si>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</si>
  <si>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</si>
  <si>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</si>
  <si>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</si>
  <si>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</si>
  <si>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</si>
  <si>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</si>
  <si>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</si>
  <si>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</si>
  <si>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</si>
  <si>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</si>
  <si>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</si>
  <si>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</si>
  <si>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</si>
  <si>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</si>
  <si>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</si>
  <si>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</si>
  <si>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</si>
  <si>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</si>
  <si>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</si>
  <si>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</si>
  <si>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</si>
  <si>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</si>
  <si>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</si>
  <si>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</si>
  <si>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</si>
  <si>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</si>
  <si>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</si>
  <si>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</si>
  <si>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</si>
  <si>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</si>
  <si>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</si>
  <si>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</si>
  <si>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</si>
  <si>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</si>
  <si>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</si>
  <si>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</si>
  <si>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</si>
  <si>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</si>
  <si>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</si>
  <si>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</si>
  <si>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</si>
  <si>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PCM-20251119-00000536</t>
  </si>
  <si>
    <t>50 min</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</si>
  <si>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</si>
  <si>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</si>
  <si>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</si>
  <si>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</si>
  <si>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</si>
  <si>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60 mins</t>
  </si>
  <si>
    <t>PCM-20251119-00000552</t>
  </si>
  <si>
    <t>90 mins</t>
  </si>
  <si>
    <t>Site access military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</si>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</sst>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317.3991307870383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45980.347556712964</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45980.347556712964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45980.347556712964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45980.347556712964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45980.347556712964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45980.347556712964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45980.347556712964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45980.347556712964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45980.347556712964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45980.347556712964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45980.347556712964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45980.347556712964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45980.347556712964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45980.347556712964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45980.347556712964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45980.347556712964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45980.347556712964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45980.347556712964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45980.347556712964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45980.347556712964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45980.347556712964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45980.347556712964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45980.347556712964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45980.347556712964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45980.347556712964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45980.347556712964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45980.347556712964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45980.347556712964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45980.347556712964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45980.347556712964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45980.347556712964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45980.347556712964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45980.347556712964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45980.347556712964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45980.347556712964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45980.347556712964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45980.347556712964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45980.347556712964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45980.347556712964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45980.347556712964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45980.347556712964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45980.347556712964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45980.347556712964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45980.347556712964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45980.347556712964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45980.347556712964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45980.347556712964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45980.347556712964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45980.347556712964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45980.347556712964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45980.347556712964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45980.347556712964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45980.347556712964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45980.347556712964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45980.347556712964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155.34771875000297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2</v>
      </c>
      <c r="D4" s="18" t="s">
        <v>16719</v>
      </c>
      <c r="E4" s="84" t="s">
        <v>39021</v>
      </c>
      <c r="F4" s="103">
        <v>45980.327916666669</v>
      </c>
      <c r="G4" s="104">
        <f ca="1">IFERROR(NOW()-F4,"-")</f>
        <v>1.9640046295535285E-2</v>
      </c>
      <c r="H4" s="103">
        <v>45980.320277777777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c r="C5" s="18"/>
      <c r="D5" s="18"/>
      <c r="E5" s="102"/>
      <c r="F5" s="103"/>
      <c r="G5" s="104"/>
      <c r="H5" s="103"/>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45980.347556712964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45980.347556712964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45980.347556712964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45980.347556712964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45980.347556712964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45980.347556712964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45980.347556712964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45980.347556712964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45980.347556712964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45980.347556712964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45980.347556712964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45980.347556712964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45980.347556712964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45980.347556712964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45980.347556712964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45980.347556712964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45980.347556712964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45980.347556712964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45980.347556712964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45980.347556712964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45980.347556712964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45980.347556712964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45980.347556712964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45980.347556712964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45980.347556712964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45980.347556712964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45980.347556712964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45980.347556712964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45980.347556712964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45980.347556712964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45980.347556712964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45980.347556712964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45980.347556712964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45980.347556712964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45980.347556712964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45980.347556712964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45980.347556712964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45980.347556712964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45980.347556712964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45980.347556712964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45980.347556712964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45980.347556712964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45980.347556712964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45980.347556712964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45980.347556712964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45980.347556712964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45980.347556712964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45980.347556712964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45980.347556712964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45980.347556712964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45980.347556712964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45980.347556712964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45980.347556712964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45980.347556712964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45980.347556712964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45980.347556712964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45980.347556712964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45980.347556712964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45980.347556712964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45980.347556712964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45980.347556712964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45980.347556712964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45980.347556712964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45980.347556712964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45980.347556712964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45980.347556712964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45980.347556712964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45980.347556712964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45980.347556712964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45980.347556712964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45980.347556712964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45980.347556712964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45980.347556712964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45980.347556712964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45980.347556712964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45980.347556712964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45980.347556712964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45980.347556712964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45980.347556712964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45980.347556712964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45980.347556712964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45980.347556712964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45980.347556712964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45980.347556712964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45980.347556712964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45980.347556712964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45980.347556712964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45980.347556712964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45980.347556712964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45980.347556712964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45980.347556712964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45980.347556712964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45980.347556712964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45980.347556712964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45980.347556712964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45980.347556712964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45980.347556712964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45980.347556712964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45980.347556712964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45980.347556712964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45980.347556712964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45980.347556712964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45980.347556712964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45980.347556712964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45980.347556712964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45980.347556712964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45980.347556712964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45980.347556712964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45980.347556712964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45980.347556712964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45980.347556712964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45980.347556712964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45980.347556712964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45980.347556712964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45980.347556712964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45980.347556712964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45980.347556712964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45980.347556712964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45980.347556712964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45980.347556712964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45980.347556712964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45980.347556712964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45980.347556712964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45980.347556712964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45980.347556712964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45980.347556712964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45980.347556712964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45980.347556712964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45980.347556712964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45980.347556712964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45980.347556712964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45980.347556712964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45980.347556712964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45980.347556712964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45980.347556712964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45980.347556712964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45980.347556712964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45980.347556712964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45980.347556712964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45980.347556712964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45980.347556712964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45980.347556712964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45980.347556712964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45980.347556712964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45980.347556712964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45980.347556712964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45980.347556712964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45980.347556712964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45980.347556712964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45980.347556712964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45980.347556712964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45980.347556712964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45980.347556712964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45980.347556712964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45980.347556712964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45980.347556712964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45980.347556712964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45980.347556712964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45980.347556712964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45980.347556712964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45980.347556712964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45980.347556712964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45980.347556712964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45980.347556712964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45980.347556712964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45980.347556712964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45980.347556712964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45980.347556712964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45980.347556712964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45980.347556712964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45980.347556712964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45980.347556712964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45980.347556712964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45980.347556712964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45980.347556712964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45980.347556712964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45980.347556712964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45980.347556712964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45980.347556712964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45980.347556712964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45980.347556712964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45980.347556712964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45980.347556712964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45980.347556712964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45980.347556712964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45980.347556712964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45980.347556712964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45980.347556712964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45980.347556712964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45980.347556712964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45980.347556712964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45980.347556712964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45980.347556712964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45980.347556712964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45980.347556712964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45980.347556712964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45980.347556712964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45980.347556712964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45980.347556712964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45980.347556712964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45980.347556712964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45980.347556712964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45980.347556712964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45980.347556712964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45980.347556712964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45980.347556712964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45980.347556712964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45980.347556712964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45980.347556712964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45980.347556712964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45980.347556712964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45980.347556712964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45980.347556712964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45980.347556712964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45980.347556712964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45980.347556712964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45980.347556712964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45980.347556712964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45980.347556712964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45980.347556712964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45980.347556712964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45980.347556712964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45980.347556712964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45980.347556712964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45980.347556712964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45980.347556712964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45980.347556712964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45980.347556712964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45980.347556712964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45980.347556712964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45980.347556712964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45980.347556712964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45980.347556712964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45980.347556712964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45980.347556712964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45980.347556712964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45980.347556712964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45980.347556712964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45980.347556712964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45980.347556712964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45980.347556712964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45980.347556712964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45980.347556712964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45980.347556712964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45980.347556712964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45980.347556712964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45980.347556712964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45980.347556712964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45980.347556712964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45980.347556712964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45980.347556712964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45980.347556712964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45980.347556712964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45980.347556712964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45980.347556712964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45980.347556712964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45980.347556712964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45980.347556712964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45980.347556712964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45980.347556712964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45980.347556712964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45980.347556712964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45980.347556712964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45980.347556712964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45980.347556712964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45980.347556712964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45980.347556712964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45980.347556712964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45980.347556712964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45980.347556712964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45980.347556712964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45980.347556712964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45980.347556712964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45980.347556712964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45980.347556712964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45980.347556712964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45980.347556712964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45980.347556712964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45980.347556712964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45980.347556712964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45980.347556712964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45980.347556712964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45980.347556712964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45980.347556712964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45980.347556712964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45980.347556712964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45980.347556712964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45980.347556712964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45980.347556712964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45980.347556712964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45980.347556712964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45980.347556712964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45980.347556712964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45980.347556712964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45980.347556712964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45980.347556712964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45980.347556712964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45980.347556712964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45980.347556712964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45980.347556712964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45980.347556712964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45980.347556712964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45980.347556712964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45980.347556712964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45980.347556712964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45980.347556712964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45980.347556712964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45980.347556712964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45980.347556712964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45980.347556712964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45980.347556712964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45980.347556712964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45980.347556712964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45980.347556712964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45980.347556712964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45980.347556712964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45980.347556712964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45980.347556712964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45980.347556712964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45980.347556712964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45980.347556712964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45980.347556712964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45980.347556712964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45980.347556712964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45980.347556712964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45980.347556712964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45980.347556712964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45980.347556712964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45980.347556712964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45980.347556712964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45980.347556712964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45980.347556712964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45980.347556712964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45980.347556712964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45980.347556712964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45980.347556712964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45980.347556712964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45980.347556712964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45980.347556712964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45980.347556712964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45980.347556712964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45980.347556712964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45980.347556712964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45980.347556712964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45980.347556712964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45980.347556712964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45980.347556712964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45980.347556712964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45980.347556712964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45980.347556712964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45980.347556712964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45980.347556712964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45980.347556712964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45980.347556712964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45980.347556712964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45980.347556712964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45980.347556712964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45980.347556712964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45980.347556712964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45980.347556712964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45980.347556712964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45980.347556712964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45980.347556712964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45980.347556712964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45980.347556712964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45980.347556712964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45980.347556712964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45980.347556712964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45980.347556712964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45980.347556712964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45980.347556712964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45980.347556712964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45980.347556712964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45980.347556712964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45980.347556712964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45980.347556712964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45980.347556712964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45980.347556712964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45980.347556712964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45980.347556712964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45980.347556712964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45980.347556712964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45980.347556712964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45980.347556712964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45980.347556712964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45980.347556712964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45980.347556712964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45980.347556712964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45980.347556712964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45980.347556712964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45980.347556712964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45980.347556712964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45980.347556712964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45980.347556712964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45980.347556712964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45980.347556712964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45980.347556712964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45980.347556712964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45980.347556712964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45980.347556712964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45980.347556712964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45980.347556712964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45980.347556712964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45980.347556712964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45980.347556712964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45980.347556712964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45980.347556712964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45980.347556712964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45980.347556712964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45980.347556712964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45980.347556712964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45980.347556712964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45980.347556712964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45980.347556712964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45980.347556712964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45980.347556712964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45980.347556712964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45980.347556712964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45980.347556712964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45980.347556712964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45980.347556712964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45980.347556712964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45980.347556712964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45980.347556712964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45980.347556712964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45980.347556712964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45980.347556712964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45980.347556712964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45980.347556712964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45980.347556712964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45980.347556712964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45980.347556712964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45980.347556712964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45980.347556712964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45980.347556712964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45980.347556712964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45980.347556712964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45980.347556712964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45980.347556712964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45980.347556712964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45980.347556712964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45980.347556712964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45980.347556712964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45980.347556712964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45980.347556712964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45980.347556712964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45980.347556712964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45980.347556712964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45980.347556712964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45980.347556712964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45980.347556712964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45980.347556712964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45980.347556712964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45980.347556712964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45980.347556712964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45980.347556712964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45980.347556712964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45980.347556712964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45980.347556712964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45980.347556712964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45980.347556712964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45980.347556712964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45980.347556712964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45980.347556712964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45980.347556712964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45980.347556712964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45980.347556712964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45980.347556712964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45980.347556712964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45980.347556712964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45980.347556712964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45980.347556712964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45980.347556712964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45980.347556712964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45980.347556712964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45980.347556712964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45980.347556712964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45980.347556712964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45980.347556712964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45980.347556712964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45980.347556712964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45980.347556712964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45980.347556712964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45980.347556712964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45980.347556712964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45980.347556712964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45980.347556712964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45980.347556712964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45980.347556712964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45980.347556712964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45980.347556712964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45980.347556712964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45980.347556712964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45980.347556712964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45980.347556712964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45980.347556712964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45980.347556712964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45980.347556712964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45980.347556712964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45980.347556712964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45980.347556712964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45980.347556712964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45980.347556712964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45980.347556712964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45980.347556712964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45980.347556712964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45980.347556712964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45980.347556712964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45980.347556712964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45980.347556712964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45980.347556712964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45980.347556712964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45980.347556712964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45980.347556712964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45980.347556712964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45980.347556712964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45980.347556712964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45980.347556712964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45980.347556712964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45980.347556712964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45980.347556712964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45980.347556712964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45980.347556712964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45980.347556712964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45980.347556712964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45980.347556712964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45980.347556712964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45980.347556712964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45980.347556712964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45980.347556712964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45980.347556712964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45980.347556712964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45980.347556712964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45980.347556712964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45980.347556712964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45980.347556712964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45980.347556712964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45980.347556712964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45980.347556712964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45980.347556712964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45980.347556712964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45980.347556712964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45980.347556712964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45980.347556712964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45980.347556712964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45980.347556712964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45980.347556712964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45980.347556712964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45980.347556712964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45980.347556712964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45980.347556712964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45980.347556712964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45980.347556712964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45980.347556712964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45980.347556712964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45980.347556712964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45980.347556712964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45980.347556712964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45980.347556712964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45980.347556712964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45980.347556712964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45980.347556712964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45980.347556712964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45980.347556712964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45980.347556712964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45980.347556712964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45980.347556712964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45980.347556712964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45980.347556712964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45980.347556712964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45980.347556712964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45980.347556712964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45980.347556712964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45980.347556712964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45980.347556712964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45980.347556712964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45980.347556712964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45980.347556712964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45980.347556712964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45980.347556712964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45980.347556712964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45980.347556712964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45980.347556712964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45980.347556712964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45980.347556712964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45980.347556712964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45980.347556712964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45980.347556712964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45980.347556712964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45980.347556712964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45980.347556712964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45980.347556712964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45980.347556712964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45980.347556712964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45980.347556712964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45980.347556712964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45980.347556712964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45980.347556712964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45980.347556712964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45980.347556712964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45980.347556712964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45980.347556712964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45980.347556712964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45980.347556712964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45980.347556712964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45980.347556712964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45980.347556712964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45980.347556712964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45980.347556712964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45980.347556712964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45980.347556712964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45980.347556712964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45980.347556712964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45980.347556712964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45980.347556712964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45980.347556712964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45980.347556712964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45980.347556712964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45980.347556712964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45980.347556712964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45980.347556712964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45980.347556712964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45980.347556712964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45980.347556712964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45980.347556712964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45980.347556712964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45980.347556712964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45980.347556712964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45980.347556712964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45980.347556712964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45980.347556712964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45980.347556712964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45980.347556712964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45980.347556712964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45980.347556712964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45980.347556712964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45980.347556712964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45980.347556712964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45980.347556712964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45980.347556712964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45980.347556712964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45980.347556712964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45980.347556712964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45980.347556712964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45980.347556712964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45980.347556712964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45980.347556712964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45980.347556712964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45980.347556712964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45980.347556712964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45980.347556712964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45980.347556712964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45980.347556712964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45980.347556712964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45980.347556712964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45980.347556712964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45980.347556712964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45980.347556712964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45980.347556712964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45980.347556712964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45980.347556712964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45980.347556712964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45980.347556712964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45980.347556712964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45980.347556712964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45980.347556712964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45980.347556712964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45980.347556712964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45980.347556712964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45980.347556712964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45980.347556712964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45980.347556712964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45980.347556712964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45980.347556712964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45980.347556712964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45980.347556712964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45980.347556712964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45980.347556712964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45980.347556712964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45980.347556712964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45980.347556712964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45980.347556712964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45980.347556712964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45980.347556712964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45980.347556712964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45980.347556712964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45980.347556712964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45980.347556712964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45980.347556712964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45980.347556712964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45980.347556712964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45980.347556712964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45980.347556712964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45980.347556712964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45980.347556712964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45980.347556712964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45980.347556712964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45980.347556712964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45980.347556712964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45980.347556712964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45980.347556712964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45980.347556712964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45980.347556712964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45980.347556712964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45980.347556712964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45980.347556712964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45980.347556712964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45980.347556712964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45980.347556712964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45980.347556712964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45980.347556712964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45980.347556712964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45980.347556712964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45980.347556712964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45980.347556712964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45980.347556712964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45980.347556712964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45980.347556712964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45980.347556712964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45980.347556712964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45980.347556712964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45980.347556712964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45980.347556712964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45980.347556712964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45980.347556712964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45980.347556712964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45980.347556712964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45980.347556712964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45980.347556712964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45980.347556712964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45980.347556712964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45980.347556712964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45980.347556712964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45980.347556712964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45980.347556712964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45980.347556712964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45980.347556712964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45980.347556712964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45980.347556712964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45980.347556712964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45980.347556712964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45980.347556712964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45980.347556712964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45980.347556712964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45980.347556712964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45980.347556712964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45980.347556712964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45980.347556712964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45980.347556712964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45980.347556712964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45980.347556712964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45980.347556712964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45980.347556712964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45980.347556712964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45980.347556712964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45980.347556712964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45980.347556712964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45980.347556712964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45980.347556712964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45980.347556712964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45980.347556712964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45980.347556712964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45980.347556712964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45980.347556712964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45980.347556712964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45980.347556712964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45980.347556712964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45980.347556712964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45980.347556712964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45980.347556712964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45980.347556712964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45980.347556712964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45980.347556712964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45980.347556712964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45980.347556712964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45980.347556712964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45980.347556712964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45980.347556712964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45980.347556712964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45980.347556712964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45980.347556712964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45980.347556712964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45980.347556712964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45980.347556712964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45980.347556712964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45980.347556712964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45980.347556712964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45980.347556712964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45980.347556712964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45980.347556712964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45980.347556712964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45980.347556712964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45980.347556712964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45980.347556712964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45980.347556712964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45980.347556712964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45980.347556712964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45980.347556712964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45980.347556712964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45980.347556712964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45980.347556712964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45980.347556712964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45980.347556712964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45980.347556712964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45980.347556712964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45980.347556712964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45980.347556712964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45980.347556712964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45980.347556712964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45980.347556712964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45980.347556712964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45980.347556712964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45980.347556712964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45980.347556712964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45980.347556712964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45980.347556712964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45980.347556712964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45980.347556712964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45980.347556712964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45980.347556712964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45980.347556712964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45980.347556712964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45980.347556712964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45980.347556712964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45980.347556712964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45980.347556712964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45980.347556712964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45980.347556712964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45980.347556712964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45980.347556712964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45980.347556712964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45980.347556712964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45980.347556712964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45980.347556712964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45980.347556712964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45980.347556712964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45980.347556712964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45980.347556712964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45980.347556712964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45980.347556712964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45980.347556712964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45980.347556712964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45980.347556712964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45980.347556712964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45980.347556712964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45980.347556712964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45980.347556712964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45980.347556712964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45980.347556712964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45980.347556712964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45980.347556712964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45980.347556712964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45980.347556712964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45980.347556712964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45980.347556712964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45980.347556712964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45980.347556712964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45980.347556712964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45980.347556712964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45980.347556712964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45980.347556712964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45980.347556712964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45980.347556712964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45980.347556712964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45980.347556712964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45980.347556712964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45980.347556712964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45980.347556712964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45980.347556712964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45980.347556712964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45980.347556712964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45980.347556712964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45980.347556712964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45980.347556712964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45980.347556712964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45980.347556712964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45980.347556712964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45980.347556712964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45980.347556712964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45980.347556712964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45980.347556712964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45980.347556712964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45980.347556712964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45980.347556712964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45980.347556712964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45980.347556712964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45980.347556712964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45980.347556712964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45980.347556712964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45980.347556712964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45980.347556712964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45980.347556712964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45980.347556712964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45980.347556712964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45980.347556712964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45980.347556712964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45980.347556712964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45980.347556712964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45980.347556712964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45980.347556712964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45980.347556712964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45980.347556712964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45980.347556712964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45980.347556712964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45980.347556712964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45980.347556712964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45980.347556712964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45980.347556712964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45980.347556712964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45980.347556712964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45980.347556712964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45980.347556712964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45980.347556712964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45980.347556712964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45980.347556712964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45980.347556712964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45980.347556712964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45980.347556712964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45980.347556712964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45980.347556712964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45980.347556712964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45980.347556712964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45980.347556712964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45980.347556712964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45980.347556712964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45980.347556712964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45980.347556712964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45980.347556712964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45980.347556712964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45980.347556712964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45980.347556712964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45980.347556712964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45980.347556712964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45980.347556712964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45980.347556712964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45980.347556712964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45980.347556712964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45980.347556712964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45980.347556712964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45980.347556712964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45980.347556712964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45980.347556712964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45980.347556712964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45980.347556712964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45980.347556712964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45980.347556712964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45980.347556712964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45980.347556712964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45980.347556712964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45980.347556712964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45980.347556712964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45980.347556712964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45980.347556712964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45980.347556712964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45980.347556712964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45980.347556712964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45980.347556712964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45980.347556712964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45980.347556712964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45980.347556712964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45980.347556712964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45980.347556712964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45980.347556712964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45980.347556712964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45980.347556712964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45980.347556712964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45980.347556712964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45980.347556712964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45980.347556712964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45980.347556712964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45980.347556712964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45980.347556712964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45980.347556712964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45980.347556712964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45980.347556712964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45980.347556712964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45980.347556712964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45980.347556712964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45980.347556712964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45980.347556712964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45980.347556712964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45980.347556712964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45980.347556712964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45980.347556712964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45980.347556712964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45980.347556712964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45980.347556712964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45980.347556712964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45980.347556712964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45980.347556712964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45980.347556712964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45980.347556712964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45980.347556712964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45980.347556712964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45980.347556712964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45980.347556712964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45980.347556712964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45980.347556712964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45980.347556712964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45980.347556712964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45980.347556712964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45980.347556712964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45980.347556712964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45980.347556712964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45980.347556712964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45980.347556712964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45980.347556712964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45980.347556712964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45980.347556712964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45980.347556712964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45980.347556712964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45980.347556712964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45980.347556712964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45980.347556712964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45980.347556712964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45980.347556712964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45980.347556712964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45980.347556712964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45980.347556712964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45980.347556712964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45980.347556712964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45980.347556712964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45980.347556712964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45980.347556712964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45980.347556712964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45980.347556712964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45980.347556712964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45980.347556712964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45980.347556712964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45980.347556712964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45980.347556712964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45980.347556712964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45980.347556712964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45980.347556712964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45980.347556712964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45980.347556712964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45980.347556712964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45980.347556712964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45980.347556712964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45980.347556712964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45980.347556712964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45980.347556712964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45980.347556712964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45980.347556712964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45980.347556712964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45980.347556712964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45980.347556712964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45980.347556712964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45980.347556712964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45980.347556712964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45980.347556712964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45980.347556712964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45980.347556712964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45980.347556712964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45980.347556712964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45980.347556712964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45980.347556712964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45980.347556712964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45980.347556712964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45980.347556712964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45980.347556712964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45980.347556712964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45980.347556712964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45980.347556712964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45980.347556712964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45980.347556712964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45980.347556712964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45980.347556712964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45980.347556712964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45980.347556712964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45980.347556712964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45980.347556712964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45980.347556712964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45980.347556712964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45980.347556712964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45980.347556712964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45980.347556712964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45980.347556712964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45980.347556712964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45980.347556712964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45980.347556712964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45980.347556712964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45980.347556712964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45980.347556712964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45980.347556712964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45980.347556712964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45980.347556712964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45980.347556712964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45980.347556712964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45980.347556712964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45980.347556712964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45980.347556712964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45980.347556712964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45980.347556712964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45980.347556712964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45980.347556712964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45980.347556712964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45980.347556712964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45980.347556712964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45980.347556712964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45980.347556712964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45980.347556712964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45980.347556712964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45980.347556712964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45980.347556712964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45980.347556712964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45980.347556712964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45980.347556712964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45980.347556712964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45980.347556712964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45980.347556712964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45980.347556712964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45980.347556712964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45980.347556712964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45980.347556712964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45980.347556712964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45980.347556712964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45980.347556712964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45980.347556712964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45980.347556712964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45980.347556712964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45980.347556712964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45980.347556712964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45980.347556712964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45980.347556712964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45980.347556712964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45980.347556712964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45980.347556712964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45980.347556712964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45980.347556712964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45980.347556712964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45980.347556712964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45980.347556712964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45980.347556712964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45980.347556712964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45980.347556712964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45980.347556712964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45980.347556712964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45980.347556712964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45980.347556712964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45980.347556712964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45980.347556712964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45980.347556712964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45980.347556712964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45980.347556712964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45980.347556712964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45980.347556712964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45980.347556712964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45980.347556712964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45980.347556712964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45980.347556712964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45980.347556712964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45980.347556712964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45980.347556712964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45980.347556712964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45980.347556712964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45980.347556712964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45980.347556712964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45980.347556712964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45980.347556712964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45980.347556712964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45980.347556712964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45980.347556712964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276.86683912036824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0.29467476852005348</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4.9188657409104053E-2</v>
      </c>
      <c r="H4" s="95">
        <v>45980.290590277778</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36585</v>
      </c>
      <c r="E5" s="94" t="s">
        <v>39021</v>
      </c>
      <c r="F5" s="95">
        <v>45980.335636574076</v>
      </c>
      <c r="G5" s="96">
        <f ca="1">IFERROR(NOW()-F5,"")</f>
        <v>1.1920138887944631E-2</v>
      </c>
      <c r="H5" s="95">
        <v>45980.329861111109</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R4</v>
      </c>
      <c r="C6" s="93">
        <v>1</v>
      </c>
      <c r="D6" s="91" t="s">
        <v>28151</v>
      </c>
      <c r="E6" s="94" t="s">
        <v>39100</v>
      </c>
      <c r="F6" s="95"/>
      <c r="G6" s="96">
        <f ca="1">IFERROR(NOW()-F6,"")</f>
        <v>45980.347556712964</v>
      </c>
      <c r="H6" s="95">
        <v>45980.336030092592</v>
      </c>
      <c r="I6" s="113" t="str">
        <f>IFERROR(VLOOKUP(D6,DB!A:F,6,0),"")</f>
        <v>SCECO</v>
      </c>
      <c r="J6" s="113" t="str">
        <f>IFERROR(VLOOKUP(D6,DB!A:G,7,0),"")</f>
        <v>Dead</v>
      </c>
      <c r="K6" s="97" t="s">
        <v>39115</v>
      </c>
      <c r="L6" s="91" t="str">
        <f>IFERROR(VLOOKUP(D6,DB!A:I,9,0),"")</f>
        <v>Latis</v>
      </c>
    </row>
    <row r="7" spans="1:16" ht="15" customHeight="1">
      <c r="A7" s="113"/>
      <c r="B7" s="113" t="str">
        <f>IFERROR(VLOOKUP(D7,DB!A:K,11,0),"")</f>
        <v/>
      </c>
      <c r="C7" s="93"/>
      <c r="D7" s="91"/>
      <c r="E7" s="94"/>
      <c r="F7" s="95"/>
      <c r="G7" s="96">
        <f t="shared" ref="G7:G69" ca="1" si="0">IFERROR(NOW()-F7,"")</f>
        <v>45980.347556712964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45980.347556712964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45980.347556712964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45980.347556712964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45980.347556712964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45980.347556712964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45980.347556712964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45980.347556712964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45980.347556712964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45980.347556712964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45980.347556712964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45980.347556712964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45980.347556712964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45980.347556712964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45980.347556712964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45980.347556712964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45980.347556712964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45980.347556712964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45980.347556712964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45980.347556712964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45980.347556712964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45980.347556712964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45980.347556712964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45980.347556712964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45980.347556712964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45980.347556712964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45980.347556712964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45980.347556712964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45980.347556712964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45980.347556712964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45980.347556712964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45980.347556712964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45980.347556712964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45980.347556712964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45980.347556712964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45980.347556712964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45980.347556712964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45980.347556712964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45980.347556712964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45980.347556712964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45980.347556712964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45980.347556712964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45980.347556712964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45980.347556712964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45980.347556712964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45980.347556712964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45980.347556712964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45980.347556712964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45980.347556712964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45980.347556712964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45980.347556712964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45980.347556712964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45980.347556712964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45980.347556712964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45980.347556712964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45980.347556712964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45980.347556712964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45980.347556712964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45980.347556712964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45980.347556712964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45980.347556712964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45980.347556712964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45980.347556712964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45980.347556712964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45980.347556712964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45980.347556712964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45980.347556712964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45980.347556712964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45980.347556712964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45980.347556712964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45980.347556712964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45980.347556712964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45980.347556712964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45980.347556712964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45980.347556712964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45980.347556712964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45980.347556712964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45980.347556712964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45980.347556712964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45980.347556712964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45980.347556712964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45980.347556712964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45980.347556712964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45980.347556712964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45980.347556712964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45980.347556712964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45980.347556712964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45980.347556712964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45980.347556712964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45980.347556712964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45980.347556712964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45980.347556712964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45980.347556712964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45980.347556712964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45980.347556712964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45980.347556712964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45980.347556712964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45980.347556712964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45980.347556712964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45980.347556712964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45980.347556712964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45980.347556712964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45980.347556712964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45980.347556712964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45980.347556712964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45980.347556712964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45980.347556712964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45980.347556712964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45980.347556712964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45980.347556712964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45980.347556712964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45980.347556712964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45980.347556712964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45980.347556712964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45980.347556712964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45980.347556712964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45980.347556712964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45980.347556712964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45980.347556712964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45980.347556712964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45980.347556712964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45980.347556712964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45980.347556712964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45980.347556712964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45980.347556712964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45980.347556712964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45980.347556712964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45980.347556712964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45980.347556712964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45980.347556712964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45980.347556712964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45980.347556712964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45980.347556712964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45980.347556712964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45980.347556712964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45980.347556712964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45980.347556712964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45980.347556712964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45980.347556712964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45980.347556712964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45980.347556712964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45980.347556712964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45980.347556712964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45980.347556712964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45980.347556712964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45980.347556712964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45980.347556712964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45980.347556712964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45980.347556712964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45980.347556712964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45980.347556712964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45980.347556712964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45980.347556712964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45980.347556712964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45980.347556712964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45980.347556712964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45980.347556712964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45980.347556712964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45980.347556712964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45980.347556712964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45980.347556712964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45980.347556712964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45980.347556712964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45980.347556712964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45980.347556712964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45980.347556712964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45980.347556712964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45980.347556712964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45980.347556712964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45980.347556712964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45980.347556712964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45980.347556712964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45980.347556712964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45980.347556712964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45980.347556712964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45980.347556712964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45980.347556712964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45980.347556712964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45980.347556712964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45980.347556712964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45980.347556712964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45980.347556712964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45980.347556712964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45980.347556712964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45980.347556712964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45980.347556712964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45980.347556712964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45980.347556712964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45980.347556712964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45980.347556712964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45980.347556712964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45980.347556712964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45980.347556712964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45980.347556712964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45980.347556712964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45980.347556712964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45980.347556712964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45980.347556712964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45980.347556712964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45980.347556712964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45980.347556712964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45980.347556712964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45980.347556712964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45980.347556712964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45980.347556712964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45980.347556712964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45980.347556712964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45980.347556712964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45980.347556712964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45980.347556712964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45980.347556712964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45980.347556712964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45980.347556712964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45980.347556712964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45980.347556712964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45980.347556712964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45980.347556712964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45980.347556712964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45980.347556712964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45980.347556712964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45980.347556712964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45980.347556712964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45980.347556712964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45980.347556712964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45980.347556712964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45980.347556712964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45980.347556712964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45980.347556712964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45980.347556712964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45980.347556712964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45980.347556712964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45980.347556712964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45980.347556712964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45980.347556712964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45980.347556712964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45980.347556712964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45980.347556712964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45980.347556712964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45980.347556712964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45980.347556712964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45980.347556712964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45980.347556712964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45980.347556712964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45980.347556712964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45980.347556712964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45980.347556712964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45980.347556712964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45980.347556712964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45980.347556712964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45980.347556712964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45980.347556712964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45980.347556712964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45980.347556712964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45980.347556712964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45980.347556712964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45980.347556712964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45980.347556712964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45980.347556712964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45980.347556712964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45980.347556712964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45980.347556712964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45980.347556712964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45980.347556712964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45980.347556712964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45980.347556712964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45980.347556712964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45980.347556712964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45980.347556712964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45980.347556712964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45980.347556712964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45980.347556712964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45980.347556712964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45980.347556712964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45980.347556712964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45980.347556712964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45980.347556712964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45980.347556712964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45980.347556712964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45980.347556712964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45980.347556712964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45980.347556712964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45980.347556712964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45980.347556712964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45980.347556712964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45980.347556712964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45980.347556712964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45980.347556712964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45980.347556712964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45980.347556712964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45980.347556712964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45980.347556712964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45980.347556712964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45980.347556712964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45980.347556712964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45980.347556712964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45980.347556712964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45980.347556712964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45980.347556712964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45980.347556712964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45980.347556712964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45980.347556712964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45980.347556712964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45980.347556712964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45980.347556712964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45980.347556712964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45980.347556712964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45980.347556712964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45980.347556712964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45980.347556712964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45980.347556712964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45980.347556712964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45980.347556712964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45980.347556712964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45980.347556712964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45980.347556712964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45980.347556712964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45980.347556712964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45980.347556712964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45980.347556712964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45980.347556712964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45980.347556712964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45980.347556712964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45980.347556712964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45980.347556712964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45980.347556712964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45980.347556712964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45980.347556712964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45980.347556712964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45980.347556712964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45980.347556712964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45980.347556712964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45980.347556712964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45980.347556712964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45980.347556712964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45980.347556712964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45980.347556712964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45980.347556712964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45980.347556712964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45980.347556712964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45980.347556712964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45980.347556712964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45980.347556712964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45980.347556712964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45980.347556712964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45980.347556712964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45980.347556712964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45980.347556712964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45980.347556712964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45980.347556712964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45980.347556712964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45980.347556712964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45980.347556712964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45980.347556712964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45980.347556712964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45980.347556712964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45980.347556712964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45980.347556712964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45980.347556712964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45980.347556712964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45980.347556712964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45980.347556712964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45980.347556712964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45980.347556712964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45980.347556712964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45980.347556712964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45980.347556712964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45980.347556712964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45980.347556712964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45980.347556712964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45980.347556712964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45980.347556712964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45980.347556712964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45980.347556712964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45980.347556712964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45980.347556712964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45980.347556712964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45980.347556712964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45980.347556712964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45980.347556712964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45980.347556712964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45980.347556712964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45980.347556712964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45980.347556712964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45980.347556712964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45980.347556712964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45980.347556712964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45980.347556712964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45980.347556712964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45980.347556712964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45980.347556712964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45980.347556712964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45980.347556712964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45980.347556712964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45980.347556712964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45980.347556712964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45980.347556712964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45980.347556712964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45980.347556712964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45980.347556712964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45980.347556712964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45980.347556712964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45980.347556712964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45980.347556712964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45980.347556712964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45980.347556712964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45980.347556712964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45980.347556712964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45980.347556712964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45980.347556712964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45980.347556712964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45980.347556712964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45980.347556712964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45980.347556712964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45980.347556712964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45980.347556712964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45980.347556712964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45980.347556712964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45980.347556712964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45980.347556712964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45980.347556712964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45980.347556712964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45980.347556712964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45980.347556712964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45980.347556712964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45980.347556712964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45980.347556712964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45980.347556712964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45980.347556712964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45980.347556712964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45980.347556712964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45980.347556712964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45980.347556712964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45980.347556712964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45980.347556712964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45980.347556712964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45980.347556712964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45980.347556712964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45980.347556712964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45980.347556712964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45980.347556712964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45980.347556712964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45980.347556712964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45980.347556712964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45980.347556712964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45980.347556712964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45980.347556712964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45980.347556712964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45980.347556712964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45980.347556712964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45980.347556712964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45980.347556712964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45980.347556712964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45980.347556712964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45980.347556712964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45980.347556712964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45980.347556712964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45980.347556712964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45980.347556712964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45980.347556712964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45980.347556712964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45980.347556712964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45980.347556712964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45980.347556712964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45980.347556712964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45980.347556712964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45980.347556712964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45980.347556712964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45980.347556712964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45980.347556712964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45980.347556712964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45980.347556712964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45980.347556712964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45980.347556712964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45980.347556712964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45980.347556712964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45980.347556712964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45980.347556712964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45980.347556712964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45980.347556712964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45980.347556712964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45980.347556712964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45980.347556712964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45980.347556712964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45980.347556712964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45980.347556712964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45980.347556712964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45980.347556712964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45980.347556712964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45980.347556712964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45980.347556712964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45980.347556712964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45980.347556712964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45980.347556712964</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88.515496527776122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54.158679398147797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31.686445601852029</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35">
        <v>45977.514803240738</v>
      </c>
      <c r="G5" s="111">
        <f ca="1">IFERROR(NOW()-F5,"")</f>
        <v>2.8327534722266137</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45980.347556712964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45980.347556712964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45980.347556712964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45980.347556712964</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45980.347556712964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45980.347556712964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45980.347556712964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45980.347556712964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45980.347556712964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45980.347556712964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45980.347556712964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45980.347556712964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45980.347556712964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45980.347556712964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45980.347556712964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45980.347556712964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45980.347556712964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45980.347556712964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45980.347556712964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45980.347556712964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45980.347556712964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45980.347556712964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45980.347556712964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45980.347556712964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45980.347556712964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45980.347556712964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45980.347556712964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45980.347556712964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45980.347556712964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45980.347556712964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45980.347556712964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45980.347556712964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45980.347556712964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45980.347556712964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45980.347556712964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45980.347556712964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45980.347556712964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45980.347556712964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45980.347556712964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45980.347556712964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45980.347556712964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45980.347556712964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45980.347556712964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45980.347556712964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45980.347556712964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45980.347556712964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45980.347556712964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45980.347556712964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45980.347556712964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45980.347556712964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45980.347556712964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45980.347556712964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45980.347556712964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45980.347556712964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45980.347556712964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45980.347556712964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45980.347556712964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45980.347556712964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45980.347556712964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45980.347556712964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45980.347556712964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45980.347556712964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45980.347556712964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45980.347556712964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45980.347556712964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45980.347556712964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45980.347556712964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45980.347556712964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45980.347556712964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45980.347556712964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45980.347556712964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45980.347556712964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45980.347556712964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45980.347556712964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45980.347556712964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45980.347556712964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45980.347556712964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45980.347556712964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45980.347556712964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45980.347556712964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45980.347556712964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45980.347556712964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45980.347556712964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45980.347556712964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45980.347556712964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45980.347556712964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45980.347556712964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45980.347556712964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45980.347556712964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45980.347556712964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45980.347556712964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45980.347556712964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45980.347556712964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45980.347556712964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45980.347556712964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45980.347556712964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45980.347556712964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45980.347556712964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45980.347556712964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45980.347556712964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45980.347556712964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45980.347556712964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45980.347556712964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45980.347556712964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45980.347556712964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45980.347556712964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45980.347556712964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45980.347556712964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45980.347556712964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45980.347556712964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45980.347556712964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45980.347556712964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45980.347556712964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45980.347556712964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45980.347556712964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45980.347556712964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45980.347556712964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45980.347556712964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45980.347556712964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45980.347556712964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45980.347556712964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45980.347556712964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45980.347556712964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45980.347556712964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45980.347556712964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45980.347556712964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45980.347556712964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45980.347556712964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45980.347556712964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45980.347556712964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45980.347556712964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45980.347556712964</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45980.347556712964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45980.347556712964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45980.347556712964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45980.347556712964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45980.347556712964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45980.347556712964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45980.347556712964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45980.347556712964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45980.347556712964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45980.347556712964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45980.347556712964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45980.347556712964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45980.347556712964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45980.347556712964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45980.347556712964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45980.347556712964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45980.347556712964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45980.347556712964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45980.347556712964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45980.347556712964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45980.347556712964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45980.347556712964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45980.347556712964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45980.347556712964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45980.347556712964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45980.347556712964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45980.347556712964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45980.347556712964</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45980.347556712964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45980.347556712964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45980.347556712964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45980.347556712964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45980.347556712964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45980.347556712964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45980.347556712964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45980.347556712964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45980.347556712964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45980.347556712964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45980.347556712964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45980.347556712964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45980.347556712964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45980.347556712964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45980.347556712964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45980.347556712964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45980.347556712964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45980.347556712964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45980.347556712964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45980.347556712964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45980.347556712964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45980.347556712964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45980.347556712964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45980.347556712964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45980.347556712964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45980.347556712964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45980.347556712964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45980.347556712964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45980.347556712964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45980.347556712964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45980.347556712964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45980.347556712964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45980.347556712964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45980.347556712964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45980.347556712964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45980.347556712964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45980.347556712964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45980.347556712964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45980.347556712964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45980.347556712964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45980.347556712964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45980.347556712964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45980.347556712964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45980.347556712964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45980.347556712964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45980.347556712964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45980.347556712964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45980.347556712964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45980.347556712964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45980.347556712964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45980.347556712964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45980.347556712964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45980.347556712964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45980.347556712964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45980.347556712964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45980.347556712964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45980.347556712964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45980.347556712964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45980.347556712964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45980.347556712964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45980.347556712964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45980.347556712964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45980.347556712964</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2025-11-19T05:21:36Z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