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11" documentId="13_ncr:1_{F6CB121F-512D-4AA6-A0C1-0FB36C537598}" xr6:coauthVersionLast="47" xr6:coauthVersionMax="47" xr10:uidLastSave="{C5745929-D84D-475A-BE83-DC03826E359D}"/>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<sst xmlns="http://schemas.openxmlformats.org/spreadsheetml/2006/main" count="180286" uniqueCount="39127">
  <si>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</si>
  <si>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</si>
  <si>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</si>
  <si>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</si>
  <si>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</si>
  <si>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</si>
  <si>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</si>
  <si>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</si>
  <si>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</si>
  <si>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</si>
  <si>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</si>
  <si>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</si>
  <si>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</si>
  <si>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</si>
  <si>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</si>
  <si>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</si>
  <si>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</si>
  <si>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</si>
  <si>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</si>
  <si>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</si>
  <si>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</si>
  <si>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</si>
  <si>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</si>
  <si>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</si>
  <si>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</si>
  <si>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</si>
  <si>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</si>
  <si>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</si>
  <si>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</si>
  <si>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</si>
  <si>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</si>
  <si>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</si>
  <si>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</si>
  <si>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</si>
  <si>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</si>
  <si>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</si>
  <si>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</si>
  <si>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</si>
  <si>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</si>
  <si>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</si>
  <si>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</si>
  <si>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</si>
  <si>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</si>
  <si>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</si>
  <si>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</si>
  <si>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</si>
  <si>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</si>
  <si>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</si>
  <si>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</si>
  <si>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</si>
  <si>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</si>
  <si>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</si>
  <si>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</si>
  <si>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</si>
  <si>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</si>
  <si>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</si>
  <si>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</si>
  <si>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</si>
  <si>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</si>
  <si>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</si>
  <si>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</si>
  <si>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</si>
  <si>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</si>
  <si>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</si>
  <si>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</si>
  <si>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</si>
  <si>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</si>
  <si>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</si>
  <si>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</si>
  <si>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</si>
  <si>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</si>
  <si>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</si>
  <si>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</si>
  <si>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</si>
  <si>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</si>
  <si>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</si>
  <si>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</si>
  <si>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</si>
  <si>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</si>
  <si>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</si>
  <si>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</si>
  <si>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</si>
  <si>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</si>
  <si>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</si>
  <si>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</si>
  <si>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</si>
  <si>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</si>
  <si>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</si>
  <si>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</si>
  <si>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</si>
  <si>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</si>
  <si>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</si>
  <si>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</si>
  <si>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</si>
  <si>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</si>
  <si>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</si>
  <si>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</si>
  <si>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</si>
  <si>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</si>
  <si>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</si>
  <si>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</si>
  <si>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</si>
  <si>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</si>
  <si>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</si>
  <si>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</si>
  <si>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</si>
  <si>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</si>
  <si>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</si>
  <si>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</si>
  <si>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</si>
  <si>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</si>
  <si>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</si>
  <si>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</si>
  <si>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</si>
  <si>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</si>
  <si>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</si>
  <si>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</si>
  <si>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</si>
  <si>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</si>
  <si>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</si>
  <si>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</si>
  <si>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</si>
  <si>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</si>
  <si>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</si>
  <si>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</si>
  <si>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</si>
  <si>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</si>
  <si>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</si>
  <si>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</si>
  <si>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</si>
  <si>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</si>
  <si>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</si>
  <si>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</si>
  <si>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</si>
  <si>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</si>
  <si>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</si>
  <si>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</si>
  <si>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</si>
  <si>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</si>
  <si>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</si>
  <si>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</si>
  <si>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</si>
  <si>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</si>
  <si>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</si>
  <si>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</si>
  <si>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</si>
  <si>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</si>
  <si>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</si>
  <si>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</si>
  <si>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</si>
  <si>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</si>
  <si>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</si>
  <si>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</si>
  <si>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</si>
  <si>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</si>
  <si>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</si>
  <si>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</si>
  <si>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</si>
  <si>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</si>
  <si>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</si>
  <si>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</si>
  <si>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</si>
  <si>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</si>
  <si>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</si>
  <si>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</si>
  <si>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</si>
  <si>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</si>
  <si>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</si>
  <si>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</si>
  <si>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</si>
  <si>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</si>
  <si>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</si>
  <si>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</si>
  <si>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</si>
  <si>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</si>
  <si>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</si>
  <si>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</si>
  <si>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</si>
  <si>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</si>
  <si>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</si>
  <si>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</si>
  <si>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</si>
  <si>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</si>
  <si>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</si>
  <si>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</si>
  <si>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</si>
  <si>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</si>
  <si>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</si>
  <si>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</si>
  <si>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</si>
  <si>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</si>
  <si>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</si>
  <si>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</si>
  <si>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</si>
  <si>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</si>
  <si>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</si>
  <si>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</si>
  <si>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</si>
  <si>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</si>
  <si>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</si>
  <si>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</si>
  <si>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</si>
  <si>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</si>
  <si>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</si>
  <si>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</si>
  <si>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</si>
  <si>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</si>
  <si>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</si>
  <si>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</si>
  <si>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</si>
  <si>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</si>
  <si>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</si>
  <si>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</si>
  <si>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</si>
  <si>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</si>
  <si>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</si>
  <si>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</si>
  <si>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</si>
  <si>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</si>
  <si>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</si>
  <si>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</si>
  <si>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</si>
  <si>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</si>
  <si>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</si>
  <si>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</si>
  <si>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</si>
  <si>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</si>
  <si>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</si>
  <si>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</si>
  <si>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</si>
  <si>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</si>
  <si>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</si>
  <si>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</si>
  <si>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</si>
  <si>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</si>
  <si>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</si>
  <si>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</si>
  <si>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</si>
  <si>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</si>
  <si>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</si>
  <si>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</si>
  <si>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</si>
  <si>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</si>
  <si>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</si>
  <si>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</si>
  <si>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</si>
  <si>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</si>
  <si>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</si>
  <si>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</si>
  <si>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</si>
  <si>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</si>
  <si>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</si>
  <si>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</si>
  <si>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</si>
  <si>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</si>
  <si>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</si>
  <si>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</si>
  <si>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</si>
  <si>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</si>
  <si>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</si>
  <si>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</si>
  <si>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</si>
  <si>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</si>
  <si>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</si>
  <si>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</si>
  <si>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</si>
  <si>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</si>
  <si>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</si>
  <si>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</si>
  <si>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</si>
  <si>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</si>
  <si>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</si>
  <si>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</si>
  <si>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</si>
  <si>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</si>
  <si>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</si>
  <si>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</si>
  <si>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</si>
  <si>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</si>
  <si>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</si>
  <si>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</si>
  <si>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</si>
  <si>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</si>
  <si>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</si>
  <si>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</si>
  <si>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</si>
  <si>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</si>
  <si>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</si>
  <si>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</si>
  <si>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</si>
  <si>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</si>
  <si>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</si>
  <si>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</si>
  <si>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</si>
  <si>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</si>
  <si>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</si>
  <si>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</si>
  <si>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</si>
  <si>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</si>
  <si>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</si>
  <si>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</si>
  <si>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</si>
  <si>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</si>
  <si>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</si>
  <si>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</si>
  <si>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</si>
  <si>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</si>
  <si>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</si>
  <si>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</si>
  <si>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</si>
  <si>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</si>
  <si>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</si>
  <si>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</si>
  <si>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</si>
  <si>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</si>
  <si>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</si>
  <si>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</si>
  <si>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</si>
  <si>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</si>
  <si>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</si>
  <si>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</si>
  <si>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</si>
  <si>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</si>
  <si>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</si>
  <si>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</si>
  <si>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</si>
  <si>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</si>
  <si>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</si>
  <si>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</si>
  <si>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</si>
  <si>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</si>
  <si>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</si>
  <si>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</si>
  <si>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</si>
  <si>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</si>
  <si>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</si>
  <si>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</si>
  <si>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</si>
  <si>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</si>
  <si>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</si>
  <si>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</si>
  <si>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</si>
  <si>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</si>
  <si>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</si>
  <si>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</si>
  <si>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</si>
  <si>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</si>
  <si>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</si>
  <si>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</si>
  <si>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</si>
  <si>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</si>
  <si>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</si>
  <si>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</si>
  <si>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</si>
  <si>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</si>
  <si>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</si>
  <si>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</si>
  <si>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</si>
  <si>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</si>
  <si>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</si>
  <si>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</si>
  <si>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</si>
  <si>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</si>
  <si>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</si>
  <si>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</si>
  <si>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</si>
  <si>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</si>
  <si>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</si>
  <si>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</si>
  <si>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</si>
  <si>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</si>
  <si>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</si>
  <si>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</si>
  <si>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</si>
  <si>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</si>
  <si>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</si>
  <si>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</si>
  <si>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</si>
  <si>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</si>
  <si>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</si>
  <si>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</si>
  <si>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</si>
  <si>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</si>
  <si>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</si>
  <si>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</si>
  <si>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</si>
  <si>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</si>
  <si>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</si>
  <si>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</si>
  <si>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</si>
  <si>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</si>
  <si>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</si>
  <si>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</si>
  <si>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</si>
  <si>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</si>
  <si>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</si>
  <si>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</si>
  <si>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</si>
  <si>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</si>
  <si>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</si>
  <si>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</si>
  <si>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</si>
  <si>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</si>
  <si>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</si>
  <si>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</si>
  <si>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</si>
  <si>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</si>
  <si>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</si>
  <si>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</si>
  <si>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</si>
  <si>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</si>
  <si>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</si>
  <si>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</si>
  <si>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</si>
  <si>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</si>
  <si>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</si>
  <si>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</si>
  <si>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</si>
  <si>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</si>
  <si>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</si>
  <si>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</si>
  <si>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</si>
  <si>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</si>
  <si>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</si>
  <si>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</si>
  <si>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</si>
  <si>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</si>
  <si>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</si>
  <si>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</si>
  <si>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</si>
  <si>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</si>
  <si>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</si>
  <si>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</si>
  <si>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</si>
  <si>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</si>
  <si>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</si>
  <si>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</si>
  <si>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</si>
  <si>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</si>
  <si>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</si>
  <si>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</si>
  <si>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</si>
  <si>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</si>
  <si>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</si>
  <si>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</si>
  <si>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</si>
  <si>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</si>
  <si>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</si>
  <si>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</si>
  <si>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</si>
  <si>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</si>
  <si>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</si>
  <si>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</si>
  <si>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</si>
  <si>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</si>
  <si>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</si>
  <si>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</si>
  <si>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</si>
  <si>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</si>
  <si>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</si>
  <si>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</si>
  <si>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</si>
  <si>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</si>
  <si>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</si>
  <si>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</si>
  <si>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</si>
  <si>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</si>
  <si>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</si>
  <si>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</si>
  <si>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</si>
  <si>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</si>
  <si>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</si>
  <si>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</si>
  <si>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</si>
  <si>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</si>
  <si>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</si>
  <si>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</si>
  <si>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</si>
  <si>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</si>
  <si>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</si>
  <si>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</si>
  <si>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</si>
  <si>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</si>
  <si>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</si>
  <si>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</si>
  <si>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</si>
  <si>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</si>
  <si>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</si>
  <si>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</si>
  <si>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</si>
  <si>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</si>
  <si>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</si>
  <si>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</si>
  <si>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</si>
  <si>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</si>
  <si>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</si>
  <si>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</si>
  <si>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</si>
  <si>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</si>
  <si>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</si>
  <si>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</si>
  <si>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</si>
  <si>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</si>
  <si>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</si>
  <si>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</si>
  <si>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</si>
  <si>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</si>
  <si>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</si>
  <si>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</si>
  <si>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</si>
  <si>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</si>
  <si>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</si>
  <si>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</si>
  <si>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</si>
  <si>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</si>
  <si>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</si>
  <si>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</si>
  <si>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</si>
  <si>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</si>
  <si>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</si>
  <si>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</si>
  <si>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</si>
  <si>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</si>
  <si>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</si>
  <si>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</si>
  <si>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</si>
  <si>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</si>
  <si>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</si>
  <si>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</si>
  <si>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</si>
  <si>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</si>
  <si>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</si>
  <si>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</si>
  <si>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</si>
  <si>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</si>
  <si>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</si>
  <si>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</si>
  <si>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</si>
  <si>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</si>
  <si>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</si>
  <si>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</si>
  <si>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</si>
  <si>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</si>
  <si>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</si>
  <si>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</si>
  <si>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</si>
  <si>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</si>
  <si>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</si>
  <si>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</si>
  <si>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</si>
  <si>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</si>
  <si>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</si>
  <si>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</si>
  <si>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</si>
  <si>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</si>
  <si>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</si>
  <si>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</si>
  <si>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</si>
  <si>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</si>
  <si>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</si>
  <si>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</si>
  <si>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</si>
  <si>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</si>
  <si>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</si>
  <si>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</si>
  <si>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</si>
  <si>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</si>
  <si>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</si>
  <si>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</si>
  <si>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</si>
  <si>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</si>
  <si>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</si>
  <si>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</si>
  <si>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</si>
  <si>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</si>
  <si>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</si>
  <si>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</si>
  <si>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</si>
  <si>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</si>
  <si>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</si>
  <si>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</si>
  <si>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</si>
  <si>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</si>
  <si>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</si>
  <si>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</si>
  <si>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</si>
  <si>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</si>
  <si>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</si>
  <si>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</si>
  <si>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</si>
  <si>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</si>
  <si>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</si>
  <si>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</si>
  <si>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</si>
  <si>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</si>
  <si>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</si>
  <si>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</si>
  <si>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</si>
  <si>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</si>
  <si>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</si>
  <si>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</si>
  <si>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</si>
  <si>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</si>
  <si>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</si>
  <si>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</si>
  <si>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</si>
  <si>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</si>
  <si>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</si>
  <si>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</si>
  <si>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</si>
  <si>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</si>
  <si>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</si>
  <si>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</si>
  <si>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</si>
  <si>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</si>
  <si>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</si>
  <si>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</si>
  <si>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</si>
  <si>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</si>
  <si>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</si>
  <si>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</si>
  <si>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</si>
  <si>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</si>
  <si>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</si>
  <si>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</si>
  <si>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</si>
  <si>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</si>
  <si>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</si>
  <si>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</si>
  <si>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</si>
  <si>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</si>
  <si>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</si>
  <si>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</si>
  <si>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</si>
  <si>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</si>
  <si>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</si>
  <si>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</si>
  <si>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</si>
  <si>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</si>
  <si>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</si>
  <si>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</si>
  <si>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</si>
  <si>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</si>
  <si>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</si>
  <si>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</si>
  <si>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</si>
  <si>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</si>
  <si>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</si>
  <si>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</si>
  <si>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</si>
  <si>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</si>
  <si>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</si>
  <si>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</si>
  <si>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</si>
  <si>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</si>
  <si>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</si>
  <si>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</si>
  <si>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</si>
  <si>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</si>
  <si>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</si>
  <si>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</si>
  <si>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</si>
  <si>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</si>
  <si>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</si>
  <si>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</si>
  <si>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</si>
  <si>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</si>
  <si>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</si>
  <si>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</si>
  <si>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</si>
  <si>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</si>
  <si>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</si>
  <si>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</si>
  <si>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</si>
  <si>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</si>
  <si>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</si>
  <si>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</si>
  <si>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</si>
  <si>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</si>
  <si>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</si>
  <si>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</si>
  <si>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</si>
  <si>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</si>
  <si>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</si>
  <si>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</si>
  <si>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</si>
  <si>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</si>
  <si>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</si>
  <si>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</si>
  <si>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</si>
  <si>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</si>
  <si>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</si>
  <si>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</si>
  <si>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</si>
  <si>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</si>
  <si>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</si>
  <si>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</si>
  <si>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</si>
  <si>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</si>
  <si>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</si>
  <si>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</si>
  <si>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</si>
  <si>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</si>
  <si>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</si>
  <si>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</si>
  <si>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</si>
  <si>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</si>
  <si>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</si>
  <si>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</si>
  <si>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</si>
  <si>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</si>
  <si>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</si>
  <si>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</si>
  <si>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</si>
  <si>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</si>
  <si>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</si>
  <si>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</si>
  <si>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</si>
  <si>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</si>
  <si>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</si>
  <si>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</si>
  <si>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</si>
  <si>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</si>
  <si>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</si>
  <si>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</si>
  <si>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</si>
  <si>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</si>
  <si>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</si>
  <si>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</si>
  <si>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</si>
  <si>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</si>
  <si>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</si>
  <si>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</si>
  <si>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</si>
  <si>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</si>
  <si>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</si>
  <si>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</si>
  <si>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</si>
  <si>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</si>
  <si>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</si>
  <si>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</si>
  <si>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</si>
  <si>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</si>
  <si>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</si>
  <si>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</si>
  <si>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</si>
  <si>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</si>
  <si>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</si>
  <si>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</si>
  <si>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</si>
  <si>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</si>
  <si>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</si>
  <si>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</si>
  <si>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</si>
  <si>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</si>
  <si>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</si>
  <si>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</si>
  <si>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</si>
  <si>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</si>
  <si>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</si>
  <si>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</si>
  <si>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</si>
  <si>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</si>
  <si>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</si>
  <si>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</si>
  <si>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</si>
  <si>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</si>
  <si>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</si>
  <si>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</si>
  <si>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</si>
  <si>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</si>
  <si>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</si>
  <si>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</si>
  <si>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</si>
  <si>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</si>
  <si>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</si>
  <si>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</si>
  <si>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</si>
  <si>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</si>
  <si>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</si>
  <si>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</si>
  <si>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</si>
  <si>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</si>
  <si>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</si>
  <si>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</si>
  <si>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</si>
  <si>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</si>
  <si>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</si>
  <si>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</si>
  <si>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</si>
  <si>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</si>
  <si>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</si>
  <si>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</si>
  <si>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</si>
  <si>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</si>
  <si>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</si>
  <si>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</si>
  <si>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</si>
  <si>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</si>
  <si>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</si>
  <si>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</si>
  <si>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</si>
  <si>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</si>
  <si>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</si>
  <si>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</si>
  <si>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</si>
  <si>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</si>
  <si>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</si>
  <si>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</si>
  <si>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</si>
  <si>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</si>
  <si>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</si>
  <si>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</si>
  <si>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</si>
  <si>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</si>
  <si>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</si>
  <si>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</si>
  <si>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</si>
  <si>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</si>
  <si>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</si>
  <si>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</si>
  <si>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</si>
  <si>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</si>
  <si>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</si>
  <si>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</si>
  <si>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</si>
  <si>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</si>
  <si>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</si>
  <si>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</si>
  <si>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</si>
  <si>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</si>
  <si>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</si>
  <si>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</si>
  <si>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</si>
  <si>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</si>
  <si>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</si>
  <si>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</si>
  <si>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</si>
  <si>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</si>
  <si>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</si>
  <si>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</si>
  <si>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</si>
  <si>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</si>
  <si>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</si>
  <si>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</si>
  <si>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</si>
  <si>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</si>
  <si>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</si>
  <si>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</si>
  <si>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</si>
  <si>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</si>
  <si>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</si>
  <si>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</si>
  <si>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</si>
  <si>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</si>
  <si>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</si>
  <si>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</si>
  <si>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</si>
  <si>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</si>
  <si>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</si>
  <si>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</si>
  <si>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</si>
  <si>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</si>
  <si>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</si>
  <si>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</si>
  <si>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</si>
  <si>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</si>
  <si>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</si>
  <si>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</si>
  <si>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</si>
  <si>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</si>
  <si>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</si>
  <si>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</si>
  <si>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</si>
  <si>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</si>
  <si>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</si>
  <si>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</si>
  <si>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</si>
  <si>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</si>
  <si>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</si>
  <si>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</si>
  <si>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</si>
  <si>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</si>
  <si>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</si>
  <si>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</si>
  <si>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</si>
  <si>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</si>
  <si>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</si>
  <si>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</si>
  <si>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</si>
  <si>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</si>
  <si>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</si>
  <si>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</si>
  <si>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</si>
  <si>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</si>
  <si>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</si>
  <si>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</si>
  <si>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</si>
  <si>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</si>
  <si>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</si>
  <si>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</si>
  <si>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</si>
  <si>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</si>
  <si>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</si>
  <si>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</si>
  <si>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</si>
  <si>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</si>
  <si>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</si>
  <si>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</si>
  <si>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</si>
  <si>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</si>
  <si>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</si>
  <si>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</si>
  <si>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</si>
  <si>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</si>
  <si>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</si>
  <si>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</si>
  <si>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</si>
  <si>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</si>
  <si>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</si>
  <si>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</si>
  <si>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</si>
  <si>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</si>
  <si>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</si>
  <si>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</si>
  <si>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</si>
  <si>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</si>
  <si>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</si>
  <si>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</si>
  <si>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</si>
  <si>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</si>
  <si>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</si>
  <si>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</si>
  <si>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</si>
  <si>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</si>
  <si>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</si>
  <si>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</si>
  <si>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</si>
  <si>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</si>
  <si>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</si>
  <si>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</si>
  <si>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</si>
  <si>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</si>
  <si>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</si>
  <si>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</si>
  <si>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</si>
  <si>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</si>
  <si>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</si>
  <si>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</si>
  <si>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</si>
  <si>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</si>
  <si>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</si>
  <si>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</si>
  <si>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</si>
  <si>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</si>
  <si>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</si>
  <si>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</si>
  <si>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</si>
  <si>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</si>
  <si>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</si>
  <si>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</si>
  <si>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</si>
  <si>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</si>
  <si>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</si>
  <si>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</si>
  <si>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</si>
  <si>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</si>
  <si>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</si>
  <si>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</si>
  <si>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</si>
  <si>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</si>
  <si>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</si>
  <si>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</si>
  <si>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</si>
  <si>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</si>
  <si>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</si>
  <si>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</si>
  <si>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</si>
  <si>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</si>
  <si>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</si>
  <si>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</si>
  <si>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</si>
  <si>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</si>
  <si>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</si>
  <si>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</si>
  <si>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</si>
  <si>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</si>
  <si>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</si>
  <si>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</si>
  <si>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</si>
  <si>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</si>
  <si>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</si>
  <si>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</si>
  <si>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</si>
  <si>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</si>
  <si>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</si>
  <si>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</si>
  <si>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</si>
  <si>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</si>
  <si>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</si>
  <si>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</si>
  <si>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</si>
  <si>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</si>
  <si>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</si>
  <si>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</si>
  <si>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</si>
  <si>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</si>
  <si>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</si>
  <si>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</si>
  <si>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</si>
  <si>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</si>
  <si>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</si>
  <si>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</si>
  <si>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</si>
  <si>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</si>
  <si>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</si>
  <si>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</si>
  <si>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</si>
  <si>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</si>
  <si>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</si>
  <si>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</si>
  <si>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</si>
  <si>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</si>
  <si>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</si>
  <si>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</si>
  <si>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</si>
  <si>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</si>
  <si>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</si>
  <si>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</si>
  <si>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</si>
  <si>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</si>
  <si>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</si>
  <si>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</si>
  <si>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</si>
  <si>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</si>
  <si>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</si>
  <si>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</si>
  <si>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</si>
  <si>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</si>
  <si>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</si>
  <si>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</si>
  <si>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</si>
  <si>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</si>
  <si>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</si>
  <si>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</si>
  <si>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</si>
  <si>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</si>
  <si>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</si>
  <si>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</si>
  <si>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</si>
  <si>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</si>
  <si>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</si>
  <si>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</si>
  <si>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</si>
  <si>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</si>
  <si>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</si>
  <si>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</si>
  <si>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</si>
  <si>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</si>
  <si>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</si>
  <si>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</si>
  <si>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</si>
  <si>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</si>
  <si>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</si>
  <si>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</si>
  <si>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</si>
  <si>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</si>
  <si>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</si>
  <si>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</si>
  <si>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</si>
  <si>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</si>
  <si>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</si>
  <si>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</si>
  <si>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</si>
  <si>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</si>
  <si>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</si>
  <si>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</si>
  <si>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</si>
  <si>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</si>
  <si>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</si>
  <si>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</si>
  <si>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</si>
  <si>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</si>
  <si>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</si>
  <si>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</si>
  <si>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</si>
  <si>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</si>
  <si>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</si>
  <si>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</si>
  <si>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</si>
  <si>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</si>
  <si>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</si>
  <si>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</si>
  <si>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</si>
  <si>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</si>
  <si>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</si>
  <si>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</si>
  <si>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</si>
  <si>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</si>
  <si>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</si>
  <si>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</si>
  <si>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</si>
  <si>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</si>
  <si>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</si>
  <si>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</si>
  <si>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</si>
  <si>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</si>
  <si>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</si>
  <si>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</si>
  <si>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</si>
  <si>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</si>
  <si>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</si>
  <si>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</si>
  <si>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</si>
  <si>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</si>
  <si>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</si>
  <si>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</si>
  <si>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</si>
  <si>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</si>
  <si>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</si>
  <si>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</si>
  <si>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</si>
  <si>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</si>
  <si>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</si>
  <si>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</si>
  <si>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</si>
  <si>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</si>
  <si>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</si>
  <si>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</si>
  <si>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</si>
  <si>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</si>
  <si>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</si>
  <si>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</si>
  <si>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</si>
  <si>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</si>
  <si>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</si>
  <si>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</si>
  <si>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</si>
  <si>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</si>
  <si>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</si>
  <si>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</si>
  <si>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</si>
  <si>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</si>
  <si>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</si>
  <si>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</si>
  <si>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</si>
  <si>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</si>
  <si>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</si>
  <si>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</si>
  <si>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</si>
  <si>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</si>
  <si>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</si>
  <si>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</si>
  <si>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</si>
  <si>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</si>
  <si>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</si>
  <si>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</si>
  <si>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</si>
  <si>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</si>
  <si>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</si>
  <si>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</si>
  <si>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</si>
  <si>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</si>
  <si>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</si>
  <si>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</si>
  <si>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</si>
  <si>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</si>
  <si>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</si>
  <si>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</si>
  <si>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</si>
  <si>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</si>
  <si>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</si>
  <si>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</si>
  <si>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</si>
  <si>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</si>
  <si>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</si>
  <si>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</si>
  <si>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</si>
  <si>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</si>
  <si>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</si>
  <si>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</si>
  <si>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</si>
  <si>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</si>
  <si>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</si>
  <si>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</si>
  <si>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</si>
  <si>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</si>
  <si>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</si>
  <si>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</si>
  <si>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</si>
  <si>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</si>
  <si>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</si>
  <si>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</si>
  <si>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</si>
  <si>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</si>
  <si>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</si>
  <si>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</si>
  <si>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</si>
  <si>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</si>
  <si>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</si>
  <si>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</si>
  <si>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</si>
  <si>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</si>
  <si>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</si>
  <si>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</si>
  <si>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</si>
  <si>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</si>
  <si>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</si>
  <si>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</si>
  <si>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</si>
  <si>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</si>
  <si>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</si>
  <si>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</si>
  <si>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</si>
  <si>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</si>
  <si>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</si>
  <si>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</si>
  <si>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</si>
  <si>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</si>
  <si>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</si>
  <si>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</si>
  <si>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</si>
  <si>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</si>
  <si>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</si>
  <si>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</si>
  <si>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</si>
  <si>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</si>
  <si>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</si>
  <si>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</si>
  <si>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</si>
  <si>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</si>
  <si>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</si>
  <si>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</si>
  <si>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</si>
  <si>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</si>
  <si>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</si>
  <si>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</si>
  <si>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</si>
  <si>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</si>
  <si>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</si>
  <si>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</si>
  <si>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</si>
  <si>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</si>
  <si>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</si>
  <si>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</si>
  <si>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</si>
  <si>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</si>
  <si>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</si>
  <si>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</si>
  <si>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</si>
  <si>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</si>
  <si>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</si>
  <si>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</si>
  <si>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</si>
  <si>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</si>
  <si>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</si>
  <si>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</si>
  <si>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</si>
  <si>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</si>
  <si>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</si>
  <si>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</si>
  <si>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</si>
  <si>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</si>
  <si>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</si>
  <si>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</si>
  <si>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</si>
  <si>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</si>
  <si>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</si>
  <si>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</si>
  <si>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</si>
  <si>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</si>
  <si>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</si>
  <si>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</si>
  <si>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</si>
  <si>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</si>
  <si>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</si>
  <si>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</si>
  <si>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</si>
  <si>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</si>
  <si>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</si>
  <si>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</si>
  <si>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</si>
  <si>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</si>
  <si>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</si>
  <si>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</si>
  <si>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</si>
  <si>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</si>
  <si>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</si>
  <si>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</si>
  <si>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</si>
  <si>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</si>
  <si>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</si>
  <si>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</si>
  <si>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</si>
  <si>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</si>
  <si>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</si>
  <si>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</si>
  <si>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</si>
  <si>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</si>
  <si>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</si>
  <si>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</si>
  <si>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</si>
  <si>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</si>
  <si>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</si>
  <si>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</si>
  <si>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</si>
  <si>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</si>
  <si>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</si>
  <si>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</si>
  <si>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</si>
  <si>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</si>
  <si>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</si>
  <si>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</si>
  <si>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</si>
  <si>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</si>
  <si>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</si>
  <si>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</si>
  <si>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</si>
  <si>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</si>
  <si>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</si>
  <si>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</si>
  <si>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</si>
  <si>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</si>
  <si>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</si>
  <si>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</si>
  <si>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</si>
  <si>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</si>
  <si>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</si>
  <si>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</si>
  <si>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</si>
  <si>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</si>
  <si>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</si>
  <si>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</si>
  <si>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</si>
  <si>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</si>
  <si>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</si>
  <si>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</si>
  <si>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</si>
  <si>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</si>
  <si>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</si>
  <si>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</si>
  <si>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</si>
  <si>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</si>
  <si>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</si>
  <si>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</si>
  <si>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</si>
  <si>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</si>
  <si>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</si>
  <si>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</si>
  <si>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</si>
  <si>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</si>
  <si>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</si>
  <si>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</si>
  <si>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</si>
  <si>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</si>
  <si>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</si>
  <si>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</si>
  <si>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</si>
  <si>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</si>
  <si>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</si>
  <si>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</si>
  <si>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</si>
  <si>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</si>
  <si>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</si>
  <si>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</si>
  <si>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</si>
  <si>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</si>
  <si>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</si>
  <si>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</si>
  <si>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</si>
  <si>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</si>
  <si>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</si>
  <si>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</si>
  <si>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</si>
  <si>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</si>
  <si>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</si>
  <si>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</si>
  <si>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</si>
  <si>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</si>
  <si>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</si>
  <si>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</si>
  <si>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</si>
  <si>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</si>
  <si>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</si>
  <si>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</si>
  <si>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</si>
  <si>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</si>
  <si>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</si>
  <si>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</si>
  <si>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</si>
  <si>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</si>
  <si>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</si>
  <si>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</si>
  <si>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</si>
  <si>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</si>
  <si>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</si>
  <si>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</si>
  <si>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</si>
  <si>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</si>
  <si>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</si>
  <si>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</si>
  <si>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</si>
  <si>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</si>
  <si>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</si>
  <si>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</si>
  <si>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</si>
  <si>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</si>
  <si>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</si>
  <si>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</si>
  <si>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</si>
  <si>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</si>
  <si>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</si>
  <si>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</si>
  <si>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</si>
  <si>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</si>
  <si>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</si>
  <si>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</si>
  <si>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</si>
  <si>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</si>
  <si>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</si>
  <si>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</si>
  <si>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</si>
  <si>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</si>
  <si>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</si>
  <si>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</si>
  <si>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</si>
  <si>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</si>
  <si>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</si>
  <si>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</si>
  <si>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</si>
  <si>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</si>
  <si>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</si>
  <si>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</si>
  <si>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</si>
  <si>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</si>
  <si>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</si>
  <si>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</si>
  <si>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</si>
  <si>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</si>
  <si>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</si>
  <si>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</si>
  <si>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</si>
  <si>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</si>
  <si>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</si>
  <si>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</si>
  <si>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</si>
  <si>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</si>
  <si>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</si>
  <si>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</si>
  <si>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</si>
  <si>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</si>
  <si>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</si>
  <si>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</si>
  <si>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</si>
  <si>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</si>
  <si>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</si>
  <si>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</si>
  <si>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</si>
  <si>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</si>
  <si>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</si>
  <si>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</si>
  <si>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</si>
  <si>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</si>
  <si>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</si>
  <si>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</si>
  <si>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</si>
  <si>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</si>
  <si>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</si>
  <si>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</si>
  <si>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</si>
  <si>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</si>
  <si>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</si>
  <si>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</si>
  <si>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</si>
  <si>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</si>
  <si>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</si>
  <si>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</si>
  <si>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</si>
  <si>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</si>
  <si>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</si>
  <si>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</si>
  <si>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</si>
  <si>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</si>
  <si>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</si>
  <si>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</si>
  <si>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</si>
  <si>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</si>
  <si>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</si>
  <si>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</si>
  <si>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</si>
  <si>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</si>
  <si>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</si>
  <si>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</si>
  <si>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</si>
  <si>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</si>
  <si>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</si>
  <si>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</si>
  <si>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</si>
  <si>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</si>
  <si>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</si>
  <si>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</si>
  <si>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</si>
  <si>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</si>
  <si>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</si>
  <si>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</si>
  <si>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</si>
  <si>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</si>
  <si>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</si>
  <si>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</si>
  <si>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</si>
  <si>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</si>
  <si>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</si>
  <si>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</si>
  <si>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</si>
  <si>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</si>
  <si>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</si>
  <si>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</si>
  <si>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</si>
  <si>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</si>
  <si>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</si>
  <si>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</si>
  <si>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</si>
  <si>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</si>
  <si>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</si>
  <si>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</si>
  <si>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</si>
  <si>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</si>
  <si>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</si>
  <si>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</si>
  <si>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</si>
  <si>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</si>
  <si>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</si>
  <si>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</si>
  <si>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</si>
  <si>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</si>
  <si>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</si>
  <si>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</si>
  <si>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</si>
  <si>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</si>
  <si>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</si>
  <si>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</si>
  <si>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</si>
  <si>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</si>
  <si>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</si>
  <si>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</si>
  <si>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</si>
  <si>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</si>
  <si>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</si>
  <si>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</si>
  <si>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</si>
  <si>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</si>
  <si>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</si>
  <si>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</si>
  <si>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</si>
  <si>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</si>
  <si>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</si>
  <si>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</si>
  <si>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</si>
  <si>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</si>
  <si>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</si>
  <si>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</si>
  <si>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</si>
  <si>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</si>
  <si>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</si>
  <si>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</si>
  <si>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</si>
  <si>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</si>
  <si>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</si>
  <si>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</si>
  <si>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</si>
  <si>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</si>
  <si>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</si>
  <si>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</si>
  <si>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</si>
  <si>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</si>
  <si>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</si>
  <si>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</si>
  <si>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</si>
  <si>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</si>
  <si>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</si>
  <si>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</si>
  <si>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</si>
  <si>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</si>
  <si>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</si>
  <si>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</si>
  <si>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</si>
  <si>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</si>
  <si>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</si>
  <si>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</si>
  <si>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</si>
  <si>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</si>
  <si>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</si>
  <si>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</si>
  <si>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</si>
  <si>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</si>
  <si>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</si>
  <si>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</si>
  <si>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</si>
  <si>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</si>
  <si>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</si>
  <si>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</si>
  <si>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</si>
  <si>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</si>
  <si>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</si>
  <si>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</si>
  <si>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</si>
  <si>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</si>
  <si>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</si>
  <si>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</si>
  <si>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</si>
  <si>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</si>
  <si>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</si>
  <si>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</si>
  <si>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</si>
  <si>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</si>
  <si>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</si>
  <si>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</si>
  <si>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</si>
  <si>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</si>
  <si>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</si>
  <si>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</si>
  <si>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</si>
  <si>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</si>
  <si>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</si>
  <si>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</si>
  <si>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</si>
  <si>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</si>
  <si>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</si>
  <si>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</si>
  <si>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</si>
  <si>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</si>
  <si>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</si>
  <si>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</si>
  <si>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</si>
  <si>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</si>
  <si>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</si>
  <si>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</si>
  <si>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</si>
  <si>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</si>
  <si>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</si>
  <si>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</si>
  <si>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</si>
  <si>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</si>
  <si>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</si>
  <si>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</si>
  <si>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</si>
  <si>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</si>
  <si>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</si>
  <si>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</si>
  <si>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</si>
  <si>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</si>
  <si>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</si>
  <si>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</si>
  <si>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</si>
  <si>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</si>
  <si>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</si>
  <si>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</si>
  <si>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</si>
  <si>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</si>
  <si>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</si>
  <si>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</si>
  <si>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</si>
  <si>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</si>
  <si>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</si>
  <si>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</si>
  <si>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</si>
  <si>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</si>
  <si>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</si>
  <si>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</si>
  <si>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</si>
  <si>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</si>
  <si>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</si>
  <si>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</si>
  <si>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</si>
  <si>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</si>
  <si>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</si>
  <si>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</si>
  <si>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</si>
  <si>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</si>
  <si>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</si>
  <si>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</si>
  <si>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</si>
  <si>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</si>
  <si>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</si>
  <si>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</si>
  <si>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</si>
  <si>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</si>
  <si>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</si>
  <si>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</si>
  <si>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</si>
  <si>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</si>
  <si>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</si>
  <si>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</si>
  <si>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</si>
  <si>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</si>
  <si>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</si>
  <si>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</si>
  <si>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</si>
  <si>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</si>
  <si>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</si>
  <si>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</si>
  <si>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</si>
  <si>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</si>
  <si>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</si>
  <si>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</si>
  <si>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</si>
  <si>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</si>
  <si>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</si>
  <si>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</si>
  <si>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</si>
  <si>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</si>
  <si>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</si>
  <si>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</si>
  <si>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</si>
  <si>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</si>
  <si>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</si>
  <si>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</si>
  <si>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</si>
  <si>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</si>
  <si>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</si>
  <si>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</si>
  <si>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</si>
  <si>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</si>
  <si>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</si>
  <si>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</si>
  <si>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</si>
  <si>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</si>
  <si>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</si>
  <si>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</si>
  <si>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</si>
  <si>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</si>
  <si>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</si>
  <si>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</si>
  <si>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</si>
  <si>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</si>
  <si>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</si>
  <si>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</si>
  <si>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</si>
  <si>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</si>
  <si>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</si>
  <si>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</si>
  <si>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</si>
  <si>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</si>
  <si>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</si>
  <si>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</si>
  <si>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</si>
  <si>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</si>
  <si>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</si>
  <si>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</si>
  <si>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</si>
  <si>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</si>
  <si>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</si>
  <si>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</si>
  <si>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</si>
  <si>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</si>
  <si>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</si>
  <si>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</si>
  <si>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</si>
  <si>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</si>
  <si>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</si>
  <si>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</si>
  <si>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</si>
  <si>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</si>
  <si>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</si>
  <si>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</si>
  <si>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</si>
  <si>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</si>
  <si>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</si>
  <si>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</si>
  <si>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</si>
  <si>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</si>
  <si>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</si>
  <si>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</si>
  <si>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</si>
  <si>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</si>
  <si>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</si>
  <si>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</si>
  <si>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</si>
  <si>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</si>
  <si>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</si>
  <si>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</si>
  <si>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</si>
  <si>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</si>
  <si>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</si>
  <si>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</si>
  <si>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</si>
  <si>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</si>
  <si>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</si>
  <si>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</si>
  <si>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</si>
  <si>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</si>
  <si>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</si>
  <si>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</si>
  <si>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</si>
  <si>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</si>
  <si>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</si>
  <si>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</si>
  <si>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</si>
  <si>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</si>
  <si>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</si>
  <si>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</si>
  <si>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</si>
  <si>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</si>
  <si>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</si>
  <si>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</si>
  <si>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</si>
  <si>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</si>
  <si>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</si>
  <si>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</si>
  <si>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</si>
  <si>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</si>
  <si>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</si>
  <si>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</si>
  <si>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</si>
  <si>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</si>
  <si>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</si>
  <si>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</si>
  <si>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</si>
  <si>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</si>
  <si>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</si>
  <si>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</si>
  <si>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</si>
  <si>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</si>
  <si>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</si>
  <si>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</si>
  <si>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</si>
  <si>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</si>
  <si>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</si>
  <si>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</si>
  <si>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</si>
  <si>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</si>
  <si>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</si>
  <si>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</si>
  <si>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</si>
  <si>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</si>
  <si>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</si>
  <si>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</si>
  <si>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</si>
  <si>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</si>
  <si>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</si>
  <si>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</si>
  <si>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</si>
  <si>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</si>
  <si>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</si>
  <si>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</si>
  <si>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</si>
  <si>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</si>
  <si>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</si>
  <si>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</si>
  <si>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</si>
  <si>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</si>
  <si>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</si>
  <si>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</si>
  <si>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</si>
  <si>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</si>
  <si>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</si>
  <si>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</si>
  <si>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</si>
  <si>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</si>
  <si>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</si>
  <si>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</si>
  <si>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</si>
  <si>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</si>
  <si>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</si>
  <si>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</si>
  <si>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</si>
  <si>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</si>
  <si>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</si>
  <si>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</si>
  <si>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</si>
  <si>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</si>
  <si>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</si>
  <si>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</si>
  <si>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</si>
  <si>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</si>
  <si>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</si>
  <si>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</si>
  <si>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</si>
  <si>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</si>
  <si>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</si>
  <si>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</si>
  <si>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</si>
  <si>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</si>
  <si>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</si>
  <si>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</si>
  <si>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</si>
  <si>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</si>
  <si>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</si>
  <si>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</si>
  <si>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</si>
  <si>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</si>
  <si>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</si>
  <si>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</si>
  <si>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</si>
  <si>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</si>
  <si>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</si>
  <si>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</si>
  <si>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</si>
  <si>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</si>
  <si>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</si>
  <si>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</si>
  <si>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</si>
  <si>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</si>
  <si>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</si>
  <si>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</si>
  <si>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</si>
  <si>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</si>
  <si>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</si>
  <si>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</si>
  <si>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</si>
  <si>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</si>
  <si>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</si>
  <si>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</si>
  <si>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</si>
  <si>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</si>
  <si>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</si>
  <si>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</si>
  <si>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</si>
  <si>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</si>
  <si>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</si>
  <si>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</si>
  <si>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</si>
  <si>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</si>
  <si>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</si>
  <si>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</si>
  <si>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</si>
  <si>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</si>
  <si>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</si>
  <si>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</si>
  <si>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</si>
  <si>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</si>
  <si>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</si>
  <si>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</si>
  <si>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</si>
  <si>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</si>
  <si>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</si>
  <si>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</si>
  <si>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</si>
  <si>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</si>
  <si>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</si>
  <si>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</si>
  <si>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</si>
  <si>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</si>
  <si>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</si>
  <si>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</si>
  <si>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</si>
  <si>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</si>
  <si>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</si>
  <si>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</si>
  <si>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</si>
  <si>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</si>
  <si>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</si>
  <si>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</si>
  <si>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</si>
  <si>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</si>
  <si>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</si>
  <si>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</si>
  <si>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</si>
  <si>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</si>
  <si>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</si>
  <si>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</si>
  <si>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</si>
  <si>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</si>
  <si>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</si>
  <si>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</si>
  <si>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</si>
  <si>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</si>
  <si>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</si>
  <si>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</si>
  <si>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</si>
  <si>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</si>
  <si>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</si>
  <si>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</si>
  <si>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</si>
  <si>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</si>
  <si>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</si>
  <si>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</si>
  <si>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</si>
  <si>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</si>
  <si>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</si>
  <si>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</si>
  <si>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</si>
  <si>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</si>
  <si>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</si>
  <si>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</si>
  <si>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</si>
  <si>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</si>
  <si>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</si>
  <si>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</si>
  <si>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</si>
  <si>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</si>
  <si>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</si>
  <si>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</si>
  <si>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</si>
  <si>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</si>
  <si>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</si>
  <si>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</si>
  <si>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</si>
  <si>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</si>
  <si>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</si>
  <si>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</si>
  <si>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</si>
  <si>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</si>
  <si>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</si>
  <si>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</si>
  <si>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</si>
  <si>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</si>
  <si>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</si>
  <si>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</si>
  <si>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</si>
  <si>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</si>
  <si>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</si>
  <si>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</si>
  <si>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</si>
  <si>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</si>
  <si>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</si>
  <si>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</si>
  <si>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</si>
  <si>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</si>
  <si>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</si>
  <si>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</si>
  <si>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</si>
  <si>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</si>
  <si>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</si>
  <si>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</si>
  <si>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</si>
  <si>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</si>
  <si>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</si>
  <si>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</si>
  <si>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</si>
  <si>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</si>
  <si>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</si>
  <si>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</si>
  <si>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</si>
  <si>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</si>
  <si>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</si>
  <si>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</si>
  <si>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</si>
  <si>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</si>
  <si>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</si>
  <si>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</si>
  <si>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</si>
  <si>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</si>
  <si>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</si>
  <si>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</si>
  <si>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</si>
  <si>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</si>
  <si>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</si>
  <si>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</si>
  <si>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</si>
  <si>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</si>
  <si>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</si>
  <si>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</si>
  <si>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</si>
  <si>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</si>
  <si>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</si>
  <si>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</si>
  <si>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</si>
  <si>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</si>
  <si>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</si>
  <si>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</si>
  <si>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</si>
  <si>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</si>
  <si>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</si>
  <si>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</si>
  <si>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</si>
  <si>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</si>
  <si>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</si>
  <si>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</si>
  <si>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</si>
  <si>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</si>
  <si>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</si>
  <si>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</si>
  <si>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</si>
  <si>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</si>
  <si>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</si>
  <si>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</si>
  <si>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</si>
  <si>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</si>
  <si>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</si>
  <si>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</si>
  <si>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</si>
  <si>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</si>
  <si>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</si>
  <si>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</si>
  <si>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</si>
  <si>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</si>
  <si>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</si>
  <si>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</si>
  <si>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</si>
  <si>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</si>
  <si>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</si>
  <si>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</si>
  <si>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</si>
  <si>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</si>
  <si>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</si>
  <si>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</si>
  <si>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</si>
  <si>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</si>
  <si>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</si>
  <si>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</si>
  <si>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</si>
  <si>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</si>
  <si>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</si>
  <si>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</si>
  <si>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</si>
  <si>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</si>
  <si>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</si>
  <si>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</si>
  <si>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</si>
  <si>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</si>
  <si>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</si>
  <si>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</si>
  <si>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</si>
  <si>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</si>
  <si>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</si>
  <si>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</si>
  <si>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</si>
  <si>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</si>
  <si>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</si>
  <si>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</si>
  <si>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</si>
  <si>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</si>
  <si>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</si>
  <si>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</si>
  <si>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</si>
  <si>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</si>
  <si>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</si>
  <si>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</si>
  <si>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</si>
  <si>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</si>
  <si>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</si>
  <si>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</si>
  <si>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</si>
  <si>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</si>
  <si>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</si>
  <si>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</si>
  <si>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</si>
  <si>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</si>
  <si>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</si>
  <si>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</si>
  <si>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</si>
  <si>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</si>
  <si>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</si>
  <si>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</si>
  <si>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</si>
  <si>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</si>
  <si>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</si>
  <si>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</si>
  <si>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</si>
  <si>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</si>
  <si>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</si>
  <si>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</si>
  <si>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</si>
  <si>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</si>
  <si>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</si>
  <si>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</si>
  <si>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</si>
  <si>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</si>
  <si>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</si>
  <si>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</si>
  <si>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</si>
  <si>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</si>
  <si>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</si>
  <si>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</si>
  <si>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</si>
  <si>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</si>
  <si>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</si>
  <si>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</si>
  <si>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</si>
  <si>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</si>
  <si>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</si>
  <si>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</si>
  <si>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</si>
  <si>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</si>
  <si>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</si>
  <si>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</si>
  <si>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</si>
  <si>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</si>
  <si>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</si>
  <si>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</si>
  <si>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</si>
  <si>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</si>
  <si>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</si>
  <si>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</si>
  <si>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</si>
  <si>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</si>
  <si>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</si>
  <si>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</si>
  <si>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</si>
  <si>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</si>
  <si>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</si>
  <si>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</si>
  <si>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</si>
  <si>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</si>
  <si>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</si>
  <si>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</si>
  <si>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</si>
  <si>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</si>
  <si>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</si>
  <si>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</si>
  <si>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</si>
  <si>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</si>
  <si>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</si>
  <si>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</si>
  <si>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</si>
  <si>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</si>
  <si>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</si>
  <si>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</si>
  <si>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</si>
  <si>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</si>
  <si>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</si>
  <si>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</si>
  <si>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</si>
  <si>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</si>
  <si>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</si>
  <si>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</si>
  <si>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</si>
  <si>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</si>
  <si>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</si>
  <si>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</si>
  <si>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</si>
  <si>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</si>
  <si>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</si>
  <si>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</si>
  <si>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</si>
  <si>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</si>
  <si>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</si>
  <si>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</si>
  <si>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</si>
  <si>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</si>
  <si>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</si>
  <si>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</si>
  <si>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</si>
  <si>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</si>
  <si>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</si>
  <si>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</si>
  <si>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</si>
  <si>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</si>
  <si>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</si>
  <si>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</si>
  <si>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</si>
  <si>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</si>
  <si>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</si>
  <si>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</si>
  <si>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</si>
  <si>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</si>
  <si>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</si>
  <si>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</si>
  <si>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</si>
  <si>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</si>
  <si>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</si>
  <si>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</si>
  <si>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</si>
  <si>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</si>
  <si>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</si>
  <si>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</si>
  <si>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</si>
  <si>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</si>
  <si>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</si>
  <si>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</si>
  <si>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</si>
  <si>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</si>
  <si>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</si>
  <si>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</si>
  <si>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</si>
  <si>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</si>
  <si>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</si>
  <si>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</si>
  <si>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</si>
  <si>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</si>
  <si>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</si>
  <si>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</si>
  <si>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</si>
  <si>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</si>
  <si>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</si>
  <si>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</si>
  <si>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</si>
  <si>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</si>
  <si>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</si>
  <si>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</si>
  <si>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</si>
  <si>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</si>
  <si>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</si>
  <si>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</si>
  <si>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</si>
  <si>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</si>
  <si>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</si>
  <si>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</si>
  <si>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</si>
  <si>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</si>
  <si>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</si>
  <si>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</si>
  <si>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</si>
  <si>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</si>
  <si>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</si>
  <si>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</si>
  <si>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</si>
  <si>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</si>
  <si>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</si>
  <si>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</si>
  <si>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</si>
  <si>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</si>
  <si>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</si>
  <si>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</si>
  <si>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</si>
  <si>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</si>
  <si>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</si>
  <si>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</si>
  <si>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</si>
  <si>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</si>
  <si>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</si>
  <si>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</si>
  <si>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</si>
  <si>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</si>
  <si>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</si>
  <si>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</si>
  <si>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</si>
  <si>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</si>
  <si>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</si>
  <si>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</si>
  <si>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</si>
  <si>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</si>
  <si>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</si>
  <si>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</si>
  <si>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</si>
  <si>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</si>
  <si>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</si>
  <si>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</si>
  <si>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</si>
  <si>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</si>
  <si>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</si>
  <si>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</si>
  <si>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</si>
  <si>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</si>
  <si>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</si>
  <si>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</si>
  <si>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</si>
  <si>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</si>
  <si>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</si>
  <si>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</si>
  <si>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</si>
  <si>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</si>
  <si>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</si>
  <si>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</si>
  <si>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</si>
  <si>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</si>
  <si>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</si>
  <si>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</si>
  <si>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</si>
  <si>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</si>
  <si>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</si>
  <si>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</si>
  <si>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</si>
  <si>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</si>
  <si>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</si>
  <si>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</si>
  <si>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</si>
  <si>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</si>
  <si>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</si>
  <si>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</si>
  <si>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</si>
  <si>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</si>
  <si>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</si>
  <si>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</si>
  <si>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</si>
  <si>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</si>
  <si>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</si>
  <si>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</si>
  <si>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</si>
  <si>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</si>
  <si>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</si>
  <si>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</si>
  <si>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</si>
  <si>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</si>
  <si>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</si>
  <si>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</si>
  <si>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</si>
  <si>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</si>
  <si>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</si>
  <si>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</si>
  <si>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</si>
  <si>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</si>
  <si>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</si>
  <si>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</si>
  <si>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</si>
  <si>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</si>
  <si>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</si>
  <si>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</si>
  <si>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</si>
  <si>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</si>
  <si>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</si>
  <si>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</si>
  <si>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</si>
  <si>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</si>
  <si>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</si>
  <si>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</si>
  <si>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</si>
  <si>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</si>
  <si>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</si>
  <si>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</si>
  <si>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</si>
  <si>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</si>
  <si>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</si>
  <si>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</si>
  <si>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</si>
  <si>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</si>
  <si>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</si>
  <si>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</si>
  <si>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</si>
  <si>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</si>
  <si>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</si>
  <si>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</si>
  <si>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</si>
  <si>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</si>
  <si>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</si>
  <si>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</si>
  <si>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</si>
  <si>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</si>
  <si>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</si>
  <si>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</si>
  <si>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</si>
  <si>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</si>
  <si>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</si>
  <si>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</si>
  <si>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</si>
  <si>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</si>
  <si>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</si>
  <si>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</si>
  <si>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</si>
  <si>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</si>
  <si>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</si>
  <si>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</si>
  <si>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</si>
  <si>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</si>
  <si>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</si>
  <si>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</si>
  <si>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</si>
  <si>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</si>
  <si>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</si>
  <si>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</si>
  <si>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</si>
  <si>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</si>
  <si>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</si>
  <si>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</si>
  <si>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</si>
  <si>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</si>
  <si>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</si>
  <si>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</si>
  <si>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</si>
  <si>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</si>
  <si>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</si>
  <si>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</si>
  <si>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</si>
  <si>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</si>
  <si>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</si>
  <si>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</si>
  <si>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</si>
  <si>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</si>
  <si>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</si>
  <si>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</si>
  <si>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</si>
  <si>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</si>
  <si>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</si>
  <si>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</si>
  <si>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</si>
  <si>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</si>
  <si>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</si>
  <si>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</si>
  <si>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</si>
  <si>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</si>
  <si>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</si>
  <si>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</si>
  <si>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</si>
  <si>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</si>
  <si>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</si>
  <si>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</si>
  <si>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</si>
  <si>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</si>
  <si>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</si>
  <si>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</si>
  <si>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</si>
  <si>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</si>
  <si>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</si>
  <si>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</si>
  <si>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</si>
  <si>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</si>
  <si>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</si>
  <si>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</si>
  <si>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</si>
  <si>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</si>
  <si>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</si>
  <si>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</si>
  <si>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</si>
  <si>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</si>
  <si>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</si>
  <si>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</si>
  <si>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</si>
  <si>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</si>
  <si>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</si>
  <si>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</si>
  <si>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</si>
  <si>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</si>
  <si>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</si>
  <si>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</si>
  <si>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</si>
  <si>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</si>
  <si>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</si>
  <si>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</si>
  <si>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</si>
  <si>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</si>
  <si>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</si>
  <si>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</si>
  <si>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</si>
  <si>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</si>
  <si>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</si>
  <si>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</si>
  <si>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</si>
  <si>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</si>
  <si>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</si>
  <si>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</si>
  <si>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</si>
  <si>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</si>
  <si>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</si>
  <si>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</si>
  <si>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</si>
  <si>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</si>
  <si>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</si>
  <si>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</si>
  <si>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</si>
  <si>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</si>
  <si>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</si>
  <si>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</si>
  <si>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</si>
  <si>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</si>
  <si>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</si>
  <si>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</si>
  <si>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</si>
  <si>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</si>
  <si>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</si>
  <si>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</si>
  <si>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</si>
  <si>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</si>
  <si>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</si>
  <si>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</si>
  <si>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</si>
  <si>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</si>
  <si>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</si>
  <si>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</si>
  <si>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</si>
  <si>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</si>
  <si>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</si>
  <si>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</si>
  <si>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</si>
  <si>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</si>
  <si>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</si>
  <si>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</si>
  <si>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</si>
  <si>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</si>
  <si>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</si>
  <si>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</si>
  <si>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</si>
  <si>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</si>
  <si>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</si>
  <si>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</si>
  <si>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</si>
  <si>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</si>
  <si>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</si>
  <si>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</si>
  <si>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</si>
  <si>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</si>
  <si>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</si>
  <si>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</si>
  <si>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</si>
  <si>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</si>
  <si>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</si>
  <si>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</si>
  <si>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</si>
  <si>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</si>
  <si>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</si>
  <si>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</si>
  <si>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</si>
  <si>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</si>
  <si>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</si>
  <si>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</si>
  <si>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</si>
  <si>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</si>
  <si>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</si>
  <si>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</si>
  <si>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</si>
  <si>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</si>
  <si>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</si>
  <si>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</si>
  <si>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</si>
  <si>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</si>
  <si>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</si>
  <si>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</si>
  <si>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</si>
  <si>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</si>
  <si>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</si>
  <si>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</si>
  <si>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</si>
  <si>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</si>
  <si>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</si>
  <si>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</si>
  <si>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</si>
  <si>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</si>
  <si>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</si>
  <si>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</si>
  <si>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</si>
  <si>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</si>
  <si>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</si>
  <si>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</si>
  <si>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</si>
  <si>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</si>
  <si>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</si>
  <si>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</si>
  <si>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</si>
  <si>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</si>
  <si>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</si>
  <si>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</si>
  <si>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</si>
  <si>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</si>
  <si>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</si>
  <si>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</si>
  <si>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</si>
  <si>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</si>
  <si>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</si>
  <si>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</si>
  <si>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</si>
  <si>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</si>
  <si>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</si>
  <si>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</si>
  <si>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</si>
  <si>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</si>
  <si>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</si>
  <si>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</si>
  <si>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</si>
  <si>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</si>
  <si>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</si>
  <si>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</si>
  <si>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</si>
  <si>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</si>
  <si>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</si>
  <si>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</si>
  <si>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</si>
  <si>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</si>
  <si>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</si>
  <si>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</si>
  <si>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</si>
  <si>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</si>
  <si>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</si>
  <si>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</si>
  <si>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</si>
  <si>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</si>
  <si>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</si>
  <si>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</si>
  <si>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</si>
  <si>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</si>
  <si>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</si>
  <si>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</si>
  <si>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</si>
  <si>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</si>
  <si>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</si>
  <si>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</si>
  <si>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</si>
  <si>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</si>
  <si>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</si>
  <si>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</si>
  <si>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</si>
  <si>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</si>
  <si>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</si>
  <si>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</si>
  <si>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</si>
  <si>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</si>
  <si>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</si>
  <si>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</si>
  <si>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</si>
  <si>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</si>
  <si>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</si>
  <si>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</si>
  <si>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</si>
  <si>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</si>
  <si>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</si>
  <si>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</si>
  <si>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</si>
  <si>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</si>
  <si>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</si>
  <si>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</si>
  <si>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</si>
  <si>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</si>
  <si>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</si>
  <si>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</si>
  <si>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</si>
  <si>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</si>
  <si>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</si>
  <si>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</si>
  <si>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</si>
  <si>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</si>
  <si>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</si>
  <si>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</si>
  <si>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</si>
  <si>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</si>
  <si>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</si>
  <si>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</si>
  <si>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</si>
  <si>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</si>
  <si>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</si>
  <si>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</si>
  <si>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</si>
  <si>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</si>
  <si>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</si>
  <si>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</si>
  <si>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</si>
  <si>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</si>
  <si>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</si>
  <si>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</si>
  <si>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</si>
  <si>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</si>
  <si>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</si>
  <si>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</si>
  <si>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</si>
  <si>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</si>
  <si>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</si>
  <si>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</si>
  <si>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</si>
  <si>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</si>
  <si>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</si>
  <si>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</si>
  <si>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</si>
  <si>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</si>
  <si>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</si>
  <si>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</si>
  <si>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</si>
  <si>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</si>
  <si>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</si>
  <si>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</si>
  <si>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</si>
  <si>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</si>
  <si>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</si>
  <si>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</si>
  <si>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</si>
  <si>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</si>
  <si>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</si>
  <si>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</si>
  <si>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</si>
  <si>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</si>
  <si>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</si>
  <si>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</si>
  <si>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</si>
  <si>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</si>
  <si>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</si>
  <si>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</si>
  <si>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</si>
  <si>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</si>
  <si>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</si>
  <si>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</si>
  <si>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</si>
  <si>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</si>
  <si>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</si>
  <si>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</si>
  <si>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</si>
  <si>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</si>
  <si>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</si>
  <si>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</si>
  <si>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</si>
  <si>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</si>
  <si>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</si>
  <si>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</si>
  <si>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</si>
  <si>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</si>
  <si>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</si>
  <si>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</si>
  <si>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</si>
  <si>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</si>
  <si>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</si>
  <si>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</si>
  <si>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</si>
  <si>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</si>
  <si>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</si>
  <si>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</si>
  <si>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</si>
  <si>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</si>
  <si>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</si>
  <si>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</si>
  <si>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</si>
  <si>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</si>
  <si>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</si>
  <si>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</si>
  <si>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</si>
  <si>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</si>
  <si>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</si>
  <si>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</si>
  <si>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</si>
  <si>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</si>
  <si>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</si>
  <si>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</si>
  <si>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</si>
  <si>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</si>
  <si>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</si>
  <si>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</si>
  <si>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</si>
  <si>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</si>
  <si>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</si>
  <si>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</si>
  <si>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</si>
  <si>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</si>
  <si>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</si>
  <si>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</si>
  <si>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</si>
  <si>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</si>
  <si>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</si>
  <si>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</si>
  <si>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</si>
  <si>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</si>
  <si>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</si>
  <si>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</si>
  <si>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</si>
  <si>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</si>
  <si>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</si>
  <si>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</si>
  <si>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</si>
  <si>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</si>
  <si>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</si>
  <si>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</si>
  <si>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</si>
  <si>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</si>
  <si>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</si>
  <si>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</si>
  <si>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</si>
  <si>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</si>
  <si>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</si>
  <si>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</si>
  <si>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</si>
  <si>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</si>
  <si>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</si>
  <si>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</si>
  <si>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</si>
  <si>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</si>
  <si>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</si>
  <si>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</si>
  <si>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</si>
  <si>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</si>
  <si>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</si>
  <si>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</si>
  <si>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</si>
  <si>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</si>
  <si>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</si>
  <si>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</si>
  <si>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</si>
  <si>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</si>
  <si>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</si>
  <si>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</si>
  <si>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</si>
  <si>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</si>
  <si>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</si>
  <si>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</si>
  <si>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</si>
  <si>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</si>
  <si>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</si>
  <si>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</si>
  <si>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</si>
  <si>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</si>
  <si>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</si>
  <si>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</si>
  <si>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</si>
  <si>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</si>
  <si>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</si>
  <si>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</si>
  <si>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</si>
  <si>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</si>
  <si>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</si>
  <si>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</si>
  <si>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</si>
  <si>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</si>
  <si>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</si>
  <si>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</si>
  <si>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</si>
  <si>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</si>
  <si>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</si>
  <si>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</si>
  <si>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</si>
  <si>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</si>
  <si>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</si>
  <si>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</si>
  <si>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</si>
  <si>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</si>
  <si>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</si>
  <si>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</si>
  <si>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</si>
  <si>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</si>
  <si>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</si>
  <si>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</si>
  <si>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</si>
  <si>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</si>
  <si>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</si>
  <si>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</si>
  <si>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</si>
  <si>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</si>
  <si>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</si>
  <si>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</si>
  <si>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</si>
  <si>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</si>
  <si>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</si>
  <si>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</si>
  <si>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</si>
  <si>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</si>
  <si>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</si>
  <si>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</si>
  <si>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</si>
  <si>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</si>
  <si>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</si>
  <si>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</si>
  <si>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</si>
  <si>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</si>
  <si>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</si>
  <si>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</si>
  <si>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</si>
  <si>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</si>
  <si>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</si>
  <si>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</si>
  <si>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</si>
  <si>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</si>
  <si>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</si>
  <si>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</si>
  <si>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</si>
  <si>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</si>
  <si>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</si>
  <si>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</si>
  <si>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</si>
  <si>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</si>
  <si>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</si>
  <si>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</si>
  <si>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</si>
  <si>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</si>
  <si>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</si>
  <si>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</si>
  <si>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</si>
  <si>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</si>
  <si>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</si>
  <si>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</si>
  <si>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</si>
  <si>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</si>
  <si>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</si>
  <si>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</si>
  <si>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</si>
  <si>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</si>
  <si>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</si>
  <si>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</si>
  <si>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</si>
  <si>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</si>
  <si>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</si>
  <si>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</si>
  <si>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</si>
  <si>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</si>
  <si>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</si>
  <si>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</si>
  <si>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</si>
  <si>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</si>
  <si>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</si>
  <si>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</si>
  <si>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</si>
  <si>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</si>
  <si>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</si>
  <si>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</si>
  <si>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</si>
  <si>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</si>
  <si>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</si>
  <si>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</si>
  <si>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</si>
  <si>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</si>
  <si>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</si>
  <si>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</si>
  <si>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</si>
  <si>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</si>
  <si>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</si>
  <si>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</si>
  <si>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</si>
  <si>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</si>
  <si>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</si>
  <si>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</si>
  <si>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</si>
  <si>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</si>
  <si>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</si>
  <si>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</si>
  <si>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</si>
  <si>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</si>
  <si>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</si>
  <si>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</si>
  <si>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</si>
  <si>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</si>
  <si>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</si>
  <si>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</si>
  <si>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</si>
  <si>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</si>
  <si>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</si>
  <si>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</si>
  <si>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</si>
  <si>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</si>
  <si>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</si>
  <si>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</si>
  <si>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</si>
  <si>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</si>
  <si>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</si>
  <si>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</si>
  <si>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</si>
  <si>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</si>
  <si>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</si>
  <si>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</si>
  <si>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</si>
  <si>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</si>
  <si>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</si>
  <si>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</si>
  <si>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</si>
  <si>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</si>
  <si>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</si>
  <si>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</si>
  <si>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</si>
  <si>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</si>
  <si>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</si>
  <si>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</si>
  <si>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</si>
  <si>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</si>
  <si>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</si>
  <si>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</si>
  <si>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</si>
  <si>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</si>
  <si>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</si>
  <si>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</si>
  <si>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</si>
  <si>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</si>
  <si>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</si>
  <si>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</si>
  <si>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</si>
  <si>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</si>
  <si>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</si>
  <si>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</si>
  <si>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</si>
  <si>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</si>
  <si>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</si>
  <si>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</si>
  <si>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</si>
  <si>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</si>
  <si>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</si>
  <si>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</si>
  <si>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</si>
  <si>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</si>
  <si>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</si>
  <si>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</si>
  <si>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</si>
  <si>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</si>
  <si>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</si>
  <si>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</si>
  <si>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</si>
  <si>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</si>
  <si>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</si>
  <si>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</si>
  <si>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</si>
  <si>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</si>
  <si>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</si>
  <si>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</si>
  <si>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</si>
  <si>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</si>
  <si>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</si>
  <si>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</si>
  <si>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</si>
  <si>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</si>
  <si>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</si>
  <si>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</si>
  <si>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</si>
  <si>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</si>
  <si>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</si>
  <si>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</si>
  <si>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</si>
  <si>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</si>
  <si>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</si>
  <si>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</si>
  <si>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</si>
  <si>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</si>
  <si>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</si>
  <si>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</si>
  <si>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</si>
  <si>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</si>
  <si>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</si>
  <si>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</si>
  <si>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</si>
  <si>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</si>
  <si>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</si>
  <si>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</si>
  <si>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</si>
  <si>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</si>
  <si>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</si>
  <si>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</si>
  <si>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</si>
  <si>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</si>
  <si>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</si>
  <si>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</si>
  <si>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</si>
  <si>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</si>
  <si>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</si>
  <si>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</si>
  <si>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</si>
  <si>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</si>
  <si>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</si>
  <si>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</si>
  <si>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</si>
  <si>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</si>
  <si>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</si>
  <si>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</si>
  <si>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</si>
  <si>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</si>
  <si>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</si>
  <si>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</si>
  <si>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</si>
  <si>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</si>
  <si>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</si>
  <si>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</si>
  <si>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</si>
  <si>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</si>
  <si>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</si>
  <si>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</si>
  <si>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</si>
  <si>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</si>
  <si>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</si>
  <si>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</si>
  <si>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</si>
  <si>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</si>
  <si>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</si>
  <si>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</si>
  <si>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</si>
  <si>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</si>
  <si>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</si>
  <si>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</si>
  <si>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</si>
  <si>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</si>
  <si>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</si>
  <si>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</si>
  <si>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</si>
  <si>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</si>
  <si>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</si>
  <si>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</si>
  <si>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</si>
  <si>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</si>
  <si>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</si>
  <si>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</si>
  <si>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</si>
  <si>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</si>
  <si>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</si>
  <si>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</si>
  <si>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</si>
  <si>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</si>
  <si>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</si>
  <si>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</si>
  <si>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</si>
  <si>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</si>
  <si>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</si>
  <si>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</si>
  <si>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</si>
  <si>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</si>
  <si>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</si>
  <si>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</si>
  <si>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</si>
  <si>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</si>
  <si>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</si>
  <si>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</si>
  <si>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</si>
  <si>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</si>
  <si>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</si>
  <si>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</si>
  <si>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</si>
  <si>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</si>
  <si>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</si>
  <si>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</si>
  <si>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</si>
  <si>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</si>
  <si>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</si>
  <si>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</si>
  <si>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</si>
  <si>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</si>
  <si>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</si>
  <si>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</si>
  <si>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</si>
  <si>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</si>
  <si>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</si>
  <si>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</si>
  <si>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</si>
  <si>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</si>
  <si>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</si>
  <si>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</si>
  <si>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</si>
  <si>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</si>
  <si>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</si>
  <si>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</si>
  <si>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</si>
  <si>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</si>
  <si>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</si>
  <si>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</si>
  <si>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</si>
  <si>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</si>
  <si>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</si>
  <si>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</si>
  <si>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</si>
  <si>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</si>
  <si>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</si>
  <si>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</si>
  <si>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</si>
  <si>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</si>
  <si>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</si>
  <si>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</si>
  <si>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</si>
  <si>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</si>
  <si>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</si>
  <si>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</si>
  <si>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</si>
  <si>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</si>
  <si>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</si>
  <si>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</si>
  <si>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</si>
  <si>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</si>
  <si>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</si>
  <si>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</si>
  <si>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</si>
  <si>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</si>
  <si>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</si>
  <si>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</si>
  <si>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</si>
  <si>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</si>
  <si>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</si>
  <si>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</si>
  <si>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</si>
  <si>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</si>
  <si>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</si>
  <si>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</si>
  <si>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</si>
  <si>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</si>
  <si>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</si>
  <si>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</si>
  <si>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</si>
  <si>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</si>
  <si>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</si>
  <si>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</si>
  <si>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</si>
  <si>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</si>
  <si>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</si>
  <si>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</si>
  <si>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</si>
  <si>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</si>
  <si>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</si>
  <si>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</si>
  <si>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</si>
  <si>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</si>
  <si>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</si>
  <si>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</si>
  <si>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</si>
  <si>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</si>
  <si>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</si>
  <si>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</si>
  <si>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</si>
  <si>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</si>
  <si>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</si>
  <si>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</si>
  <si>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</si>
  <si>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</si>
  <si>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</si>
  <si>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</si>
  <si>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</si>
  <si>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</si>
  <si>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</si>
  <si>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</si>
  <si>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</si>
  <si>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</si>
  <si>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</si>
  <si>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</si>
  <si>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</si>
  <si>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</si>
  <si>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</si>
  <si>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</si>
  <si>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</si>
  <si>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</si>
  <si>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</si>
  <si>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</si>
  <si>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</si>
  <si>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</si>
  <si>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</si>
  <si>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</si>
  <si>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</si>
  <si>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</si>
  <si>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</si>
  <si>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</si>
  <si>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</si>
  <si>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</si>
  <si>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</si>
  <si>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</si>
  <si>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</si>
  <si>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</si>
  <si>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</si>
  <si>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</si>
  <si>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</si>
  <si>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</si>
  <si>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</si>
  <si>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</si>
  <si>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</si>
  <si>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</si>
  <si>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</si>
  <si>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</si>
  <si>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</si>
  <si>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</si>
  <si>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</si>
  <si>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</si>
  <si>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</si>
  <si>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</si>
  <si>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</si>
  <si>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</si>
  <si>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</si>
  <si>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</si>
  <si>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</si>
  <si>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</si>
  <si>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</si>
  <si>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</si>
  <si>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</si>
  <si>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</si>
  <si>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</si>
  <si>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</si>
  <si>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</si>
  <si>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</si>
  <si>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</si>
  <si>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</si>
  <si>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</si>
  <si>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</si>
  <si>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</si>
  <si>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</si>
  <si>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</si>
  <si>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</si>
  <si>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</si>
  <si>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</si>
  <si>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</si>
  <si>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</si>
  <si>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</si>
  <si>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</si>
  <si>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</si>
  <si>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</si>
  <si>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</si>
  <si>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</si>
  <si>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</si>
  <si>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</si>
  <si>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</si>
  <si>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</si>
  <si>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</si>
  <si>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</si>
  <si>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</si>
  <si>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</si>
  <si>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</si>
  <si>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</si>
  <si>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</si>
  <si>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</si>
  <si>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</si>
  <si>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</si>
  <si>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</si>
  <si>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</si>
  <si>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</si>
  <si>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</si>
  <si>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</si>
  <si>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</si>
  <si>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</si>
  <si>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</si>
  <si>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</si>
  <si>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</si>
  <si>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</si>
  <si>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</si>
  <si>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</si>
  <si>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</si>
  <si>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</si>
  <si>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</si>
  <si>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</si>
  <si>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</si>
  <si>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</si>
  <si>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</si>
  <si>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</si>
  <si>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</si>
  <si>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</si>
  <si>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</si>
  <si>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</si>
  <si>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</si>
  <si>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</si>
  <si>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</si>
  <si>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</si>
  <si>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</si>
  <si>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</si>
  <si>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</si>
  <si>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</si>
  <si>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</si>
  <si>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</si>
  <si>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</si>
  <si>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</si>
  <si>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</si>
  <si>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</si>
  <si>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</si>
  <si>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</si>
  <si>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</si>
  <si>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</si>
  <si>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</si>
  <si>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</si>
  <si>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</si>
  <si>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</si>
  <si>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</si>
  <si>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</si>
  <si>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</si>
  <si>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</si>
  <si>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</si>
  <si>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</si>
  <si>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</si>
  <si>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</si>
  <si>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</si>
  <si>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</si>
  <si>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</si>
  <si>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</si>
  <si>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</si>
  <si>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</si>
  <si>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</si>
  <si>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</si>
  <si>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</si>
  <si>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</si>
  <si>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</si>
  <si>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</si>
  <si>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</si>
  <si>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</si>
  <si>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</si>
  <si>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</si>
  <si>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</si>
  <si>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</si>
  <si>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</si>
  <si>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</si>
  <si>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</si>
  <si>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</si>
  <si>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</si>
  <si>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</si>
  <si>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</si>
  <si>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</si>
  <si>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</si>
  <si>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</si>
  <si>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</si>
  <si>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</si>
  <si>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</si>
  <si>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</si>
  <si>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</si>
  <si>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</si>
  <si>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</si>
  <si>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</si>
  <si>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</si>
  <si>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</si>
  <si>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</si>
  <si>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</si>
  <si>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</si>
  <si>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</si>
  <si>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</si>
  <si>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</si>
  <si>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</si>
  <si>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</si>
  <si>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</si>
  <si>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</si>
  <si>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</si>
  <si>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</si>
  <si>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</si>
  <si>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</si>
  <si>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</si>
  <si>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</si>
  <si>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</si>
  <si>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</si>
  <si>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</si>
  <si>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</si>
  <si>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</si>
  <si>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</si>
  <si>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</si>
  <si>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</si>
  <si>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</si>
  <si>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</si>
  <si>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</si>
  <si>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</si>
  <si>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</si>
  <si>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</si>
  <si>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</si>
  <si>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</si>
  <si>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</si>
  <si>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</si>
  <si>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</si>
  <si>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</si>
  <si>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</si>
  <si>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</si>
  <si>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</si>
  <si>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</si>
  <si>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</si>
  <si>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</si>
  <si>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</si>
  <si>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</si>
  <si>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</si>
  <si>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</si>
  <si>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</si>
  <si>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</si>
  <si>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</si>
  <si>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</si>
  <si>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</si>
  <si>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</si>
  <si>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</si>
  <si>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</si>
  <si>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</si>
  <si>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</si>
  <si>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</si>
  <si>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</si>
  <si>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</si>
  <si>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</si>
  <si>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</si>
  <si>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</si>
  <si>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</si>
  <si>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</si>
  <si>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</si>
  <si>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</si>
  <si>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</si>
  <si>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</si>
  <si>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</si>
  <si>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</si>
  <si>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</si>
  <si>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</si>
  <si>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</si>
  <si>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</si>
  <si>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</si>
  <si>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</si>
  <si>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</si>
  <si>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</si>
  <si>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</si>
  <si>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</si>
  <si>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</si>
  <si>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</si>
  <si>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</si>
  <si>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</si>
  <si>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</si>
  <si>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</si>
  <si>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</si>
  <si>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</si>
  <si>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</si>
  <si>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</si>
  <si>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</si>
  <si>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</si>
  <si>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</si>
  <si>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</si>
  <si>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</si>
  <si>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</si>
  <si>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</si>
  <si>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</si>
  <si>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</si>
  <si>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</si>
  <si>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</si>
  <si>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</si>
  <si>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</si>
  <si>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</si>
  <si>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</si>
  <si>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</si>
  <si>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</si>
  <si>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</si>
  <si>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</si>
  <si>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</si>
  <si>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</si>
  <si>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</si>
  <si>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</si>
  <si>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</si>
  <si>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</si>
  <si>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</si>
  <si>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</si>
  <si>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</si>
  <si>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</si>
  <si>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</si>
  <si>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</si>
  <si>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</si>
  <si>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</si>
  <si>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</si>
  <si>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</si>
  <si>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</si>
  <si>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</si>
  <si>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</si>
  <si>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</si>
  <si>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</si>
  <si>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</si>
  <si>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</si>
  <si>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</si>
  <si>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</si>
  <si>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</si>
  <si>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</si>
  <si>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</si>
  <si>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</si>
  <si>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</si>
  <si>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</si>
  <si>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</si>
  <si>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</si>
  <si>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</si>
  <si>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</si>
  <si>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</si>
  <si>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</si>
  <si>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</si>
  <si>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</si>
  <si>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</si>
  <si>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</si>
  <si>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</si>
  <si>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</si>
  <si>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</si>
  <si>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</si>
  <si>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</si>
  <si>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</si>
  <si>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</si>
  <si>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</si>
  <si>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</si>
  <si>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</si>
  <si>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</si>
  <si>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</si>
  <si>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</si>
  <si>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</si>
  <si>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</si>
  <si>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</si>
  <si>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</si>
  <si>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</si>
  <si>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</si>
  <si>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</si>
  <si>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</si>
  <si>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</si>
  <si>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</si>
  <si>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</si>
  <si>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</si>
  <si>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</si>
  <si>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</si>
  <si>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</si>
  <si>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</si>
  <si>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</si>
  <si>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</si>
  <si>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</si>
  <si>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</si>
  <si>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</si>
  <si>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</si>
  <si>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</si>
  <si>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</si>
  <si>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</si>
  <si>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</si>
  <si>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</si>
  <si>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</si>
  <si>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</si>
  <si>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</si>
  <si>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</si>
  <si>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</si>
  <si>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</si>
  <si>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</si>
  <si>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</si>
  <si>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</si>
  <si>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</si>
  <si>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</si>
  <si>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</si>
  <si>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</si>
  <si>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</si>
  <si>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</si>
  <si>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</si>
  <si>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</si>
  <si>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</si>
  <si>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</si>
  <si>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</si>
  <si>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</si>
  <si>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</si>
  <si>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</si>
  <si>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</si>
  <si>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</si>
  <si>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</si>
  <si>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</si>
  <si>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</si>
  <si>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</si>
  <si>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</si>
  <si>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</si>
  <si>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</si>
  <si>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</si>
  <si>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</si>
  <si>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</si>
  <si>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</si>
  <si>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</si>
  <si>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</si>
  <si>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</si>
  <si>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</si>
  <si>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</si>
  <si>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</si>
  <si>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</si>
  <si>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</si>
  <si>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</si>
  <si>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</si>
  <si>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</si>
  <si>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</si>
  <si>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</si>
  <si>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</si>
  <si>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</si>
  <si>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</si>
  <si>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</si>
  <si>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</si>
  <si>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</si>
  <si>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</si>
  <si>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</si>
  <si>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</si>
  <si>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</si>
  <si>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</si>
  <si>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</si>
  <si>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</si>
  <si>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</si>
  <si>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</si>
  <si>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</si>
  <si>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</si>
  <si>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</si>
  <si>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</si>
  <si>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</si>
  <si>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</si>
  <si>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</si>
  <si>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</si>
  <si>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</si>
  <si>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</si>
  <si>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</si>
  <si>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</si>
  <si>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</si>
  <si>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</si>
  <si>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</si>
  <si>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</si>
  <si>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</si>
  <si>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</si>
  <si>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</si>
  <si>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</si>
  <si>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</si>
  <si>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</si>
  <si>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</si>
  <si>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</si>
  <si>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</si>
  <si>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</si>
  <si>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</si>
  <si>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</si>
  <si>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</si>
  <si>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</si>
  <si>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</si>
  <si>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</si>
  <si>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</si>
  <si>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</si>
  <si>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</si>
  <si>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</si>
  <si>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</si>
  <si>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</si>
  <si>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</si>
  <si>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</si>
  <si>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</si>
  <si>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</si>
  <si>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</si>
  <si>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</si>
  <si>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</si>
  <si>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</si>
  <si>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</si>
  <si>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</si>
  <si>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</si>
  <si>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</si>
  <si>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</si>
  <si>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</si>
  <si>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</si>
  <si>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</si>
  <si>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</si>
  <si>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</si>
  <si>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</si>
  <si>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</si>
  <si>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</si>
  <si>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</si>
  <si>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</si>
  <si>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</si>
  <si>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</si>
  <si>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</si>
  <si>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</si>
  <si>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</si>
  <si>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</si>
  <si>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</si>
  <si>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</si>
  <si>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</si>
  <si>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</si>
  <si>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</si>
  <si>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</si>
  <si>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</si>
  <si>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</si>
  <si>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</si>
  <si>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</si>
  <si>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</si>
  <si>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</si>
  <si>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</si>
  <si>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</si>
  <si>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</si>
  <si>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</si>
  <si>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</si>
  <si>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</si>
  <si>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</si>
  <si>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</si>
  <si>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</si>
  <si>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</si>
  <si>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</si>
  <si>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</si>
  <si>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</si>
  <si>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</si>
  <si>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</si>
  <si>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</si>
  <si>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</si>
  <si>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</si>
  <si>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</si>
  <si>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</si>
  <si>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</si>
  <si>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</si>
  <si>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</si>
  <si>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</si>
  <si>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</si>
  <si>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</si>
  <si>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</si>
  <si>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</si>
  <si>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</si>
  <si>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</si>
  <si>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</si>
  <si>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</si>
  <si>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</si>
  <si>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</si>
  <si>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</si>
  <si>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</si>
  <si>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</si>
  <si>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</si>
  <si>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</si>
  <si>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</si>
  <si>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</si>
  <si>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</si>
  <si>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</si>
  <si>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</si>
  <si>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</si>
  <si>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</si>
  <si>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</si>
  <si>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</si>
  <si>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</si>
  <si>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</si>
  <si>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</si>
  <si>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</si>
  <si>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</si>
  <si>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</si>
  <si>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</si>
  <si>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</si>
  <si>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</si>
  <si>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</si>
  <si>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</si>
  <si>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</si>
  <si>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</si>
  <si>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</si>
  <si>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</si>
  <si>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</si>
  <si>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</si>
  <si>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</si>
  <si>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</si>
  <si>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</si>
  <si>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</si>
  <si>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</si>
  <si>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</si>
  <si>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</si>
  <si>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</si>
  <si>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</si>
  <si>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</si>
  <si>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</si>
  <si>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</si>
  <si>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</si>
  <si>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</si>
  <si>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</si>
  <si>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</si>
  <si>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</si>
  <si>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</si>
  <si>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</si>
  <si>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</si>
  <si>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</si>
  <si>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</si>
  <si>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</si>
  <si>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</si>
  <si>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</si>
  <si>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</si>
  <si>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</si>
  <si>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</si>
  <si>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</si>
  <si>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</si>
  <si>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</si>
  <si>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</si>
  <si>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</si>
  <si>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</si>
  <si>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</si>
  <si>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</si>
  <si>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</si>
  <si>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</si>
  <si>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</si>
  <si>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</si>
  <si>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</si>
  <si>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</si>
  <si>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</si>
  <si>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</si>
  <si>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</si>
  <si>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</si>
  <si>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</si>
  <si>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</si>
  <si>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</si>
  <si>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</si>
  <si>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</si>
  <si>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</si>
  <si>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</si>
  <si>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</si>
  <si>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</si>
  <si>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</si>
  <si>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</si>
  <si>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</si>
  <si>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</si>
  <si>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</si>
  <si>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</si>
  <si>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</si>
  <si>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</si>
  <si>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</si>
  <si>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</si>
  <si>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</si>
  <si>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</si>
  <si>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</si>
  <si>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</si>
  <si>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</si>
  <si>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</si>
  <si>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</si>
  <si>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</si>
  <si>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</si>
  <si>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</si>
  <si>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</si>
  <si>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</si>
  <si>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</si>
  <si>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</si>
  <si>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</si>
  <si>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</si>
  <si>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</si>
  <si>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</si>
  <si>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</si>
  <si>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</si>
  <si>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</si>
  <si>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</si>
  <si>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</si>
  <si>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</si>
  <si>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</si>
  <si>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</si>
  <si>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</si>
  <si>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</si>
  <si>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</si>
  <si>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</si>
  <si>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</si>
  <si>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</si>
  <si>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</si>
  <si>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</si>
  <si>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</si>
  <si>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</si>
  <si>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</si>
  <si>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</si>
  <si>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</si>
  <si>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</si>
  <si>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</si>
  <si>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</si>
  <si>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</si>
  <si>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</si>
  <si>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</si>
  <si>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</si>
  <si>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</si>
  <si>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</si>
  <si>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</si>
  <si>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</si>
  <si>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</si>
  <si>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</si>
  <si>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</si>
  <si>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</si>
  <si>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</si>
  <si>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</si>
  <si>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</si>
  <si>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</si>
  <si>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</si>
  <si>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</si>
  <si>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</si>
  <si>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</si>
  <si>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</si>
  <si>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</si>
  <si>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</si>
  <si>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</si>
  <si>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</si>
  <si>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</si>
  <si>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</si>
  <si>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</si>
  <si>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</si>
  <si>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</si>
  <si>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</si>
  <si>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</si>
  <si>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</si>
  <si>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</si>
  <si>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</si>
  <si>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</si>
  <si>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</si>
  <si>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</si>
  <si>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</si>
  <si>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</si>
  <si>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</si>
  <si>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</si>
  <si>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</si>
  <si>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</si>
  <si>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</si>
  <si>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</si>
  <si>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</si>
  <si>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</si>
  <si>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</si>
  <si>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</si>
  <si>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</si>
  <si>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</si>
  <si>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</si>
  <si>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</si>
  <si>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</si>
  <si>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</si>
  <si>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</si>
  <si>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</si>
  <si>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</si>
  <si>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</si>
  <si>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</si>
  <si>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</si>
  <si>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</si>
  <si>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</si>
  <si>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</si>
  <si>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</si>
  <si>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</si>
  <si>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</si>
  <si>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</si>
  <si>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</si>
  <si>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</si>
  <si>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</si>
  <si>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</si>
  <si>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</si>
  <si>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</si>
  <si>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</si>
  <si>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</si>
  <si>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</si>
  <si>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</si>
  <si>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</si>
  <si>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</si>
  <si>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</si>
  <si>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</si>
  <si>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</si>
  <si>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</si>
  <si>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</si>
  <si>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</si>
  <si>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</si>
  <si>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</si>
  <si>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</si>
  <si>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</si>
  <si>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</si>
  <si>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</si>
  <si>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</si>
  <si>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</si>
  <si>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</si>
  <si>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</si>
  <si>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</si>
  <si>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</si>
  <si>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</si>
  <si>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</si>
  <si>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</si>
  <si>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</si>
  <si>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</si>
  <si>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</si>
  <si>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</si>
  <si>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</si>
  <si>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</si>
  <si>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</si>
  <si>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</si>
  <si>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</si>
  <si>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</si>
  <si>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</si>
  <si>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</si>
  <si>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</si>
  <si>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</si>
  <si>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</si>
  <si>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</si>
  <si>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</si>
  <si>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</si>
  <si>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</si>
  <si>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</si>
  <si>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</si>
  <si>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</si>
  <si>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</si>
  <si>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</si>
  <si>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</si>
  <si>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</si>
  <si>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</si>
  <si>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</si>
  <si>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</si>
  <si>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</si>
  <si>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</si>
  <si>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</si>
  <si>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</si>
  <si>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</si>
  <si>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</si>
  <si>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</si>
  <si>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</si>
  <si>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</si>
  <si>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</si>
  <si>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</si>
  <si>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</si>
  <si>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</si>
  <si>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</si>
  <si>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</si>
  <si>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</si>
  <si>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</si>
  <si>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</si>
  <si>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</si>
  <si>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</si>
  <si>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</si>
  <si>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</si>
  <si>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</si>
  <si>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</si>
  <si>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</si>
  <si>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</si>
  <si>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</si>
  <si>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</si>
  <si>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</si>
  <si>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</si>
  <si>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</si>
  <si>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</si>
  <si>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</si>
  <si>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</si>
  <si>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</si>
  <si>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</si>
  <si>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</si>
  <si>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</si>
  <si>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</si>
  <si>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</si>
  <si>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</si>
  <si>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</si>
  <si>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</si>
  <si>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</si>
  <si>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</si>
  <si>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</si>
  <si>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</si>
  <si>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</si>
  <si>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</si>
  <si>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</si>
  <si>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</si>
  <si>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</si>
  <si>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</si>
  <si>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</si>
  <si>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</si>
  <si>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</si>
  <si>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</si>
  <si>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</si>
  <si>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</si>
  <si>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</si>
  <si>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</si>
  <si>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</si>
  <si>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</si>
  <si>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</si>
  <si>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</si>
  <si>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</si>
  <si>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</si>
  <si>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</si>
  <si>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</si>
  <si>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</si>
  <si>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</si>
  <si>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</si>
  <si>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</si>
  <si>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</si>
  <si>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</si>
  <si>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</si>
  <si>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</si>
  <si>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</si>
  <si>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</si>
  <si>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</si>
  <si>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</si>
  <si>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</si>
  <si>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</si>
  <si>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</si>
  <si>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</si>
  <si>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</si>
  <si>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</si>
  <si>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</si>
  <si>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</si>
  <si>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</si>
  <si>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</si>
  <si>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</si>
  <si>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</si>
  <si>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</si>
  <si>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</si>
  <si>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</si>
  <si>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</si>
  <si>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</si>
  <si>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</si>
  <si>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</si>
  <si>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</si>
  <si>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</si>
  <si>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</si>
  <si>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</si>
  <si>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</si>
  <si>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</si>
  <si>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</si>
  <si>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</si>
  <si>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</si>
  <si>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</si>
  <si>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</si>
  <si>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</si>
  <si>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</si>
  <si>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</si>
  <si>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</si>
  <si>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</si>
  <si>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</si>
  <si>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</si>
  <si>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</si>
  <si>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</si>
  <si>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</si>
  <si>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</si>
  <si>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</si>
  <si>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</si>
  <si>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</si>
  <si>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</si>
  <si>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</si>
  <si>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</si>
  <si>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</si>
  <si>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</si>
  <si>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</si>
  <si>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</si>
  <si>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</si>
  <si>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</si>
  <si>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</si>
  <si>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</si>
  <si>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</si>
  <si>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</si>
  <si>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</si>
  <si>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</si>
  <si>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</si>
  <si>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</si>
  <si>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</si>
  <si>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</si>
  <si>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</si>
  <si>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</si>
  <si>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</si>
  <si>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</si>
  <si>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</si>
  <si>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</si>
  <si>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</si>
  <si>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</si>
  <si>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</si>
  <si>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</si>
  <si>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</si>
  <si>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</si>
  <si>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</si>
  <si>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</si>
  <si>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</si>
  <si>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</si>
  <si>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</si>
  <si>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</si>
  <si>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</si>
  <si>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</si>
  <si>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</si>
  <si>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</si>
  <si>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</si>
  <si>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</si>
  <si>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</si>
  <si>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</si>
  <si>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</si>
  <si>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</si>
  <si>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</si>
  <si>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</si>
  <si>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</si>
  <si>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</si>
  <si>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</si>
  <si>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</si>
  <si>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</si>
  <si>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</si>
  <si>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</si>
  <si>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</si>
  <si>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</si>
  <si>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</si>
  <si>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</si>
  <si>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</si>
  <si>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</si>
  <si>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</si>
  <si>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</si>
  <si>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</si>
  <si>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</si>
  <si>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</si>
  <si>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</si>
  <si>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</si>
  <si>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</si>
  <si>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</si>
  <si>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</si>
  <si>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</si>
  <si>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</si>
  <si>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</si>
  <si>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</si>
  <si>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</si>
  <si>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</si>
  <si>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</si>
  <si>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</si>
  <si>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</si>
  <si>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</si>
  <si>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</si>
  <si>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</si>
  <si>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</si>
  <si>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</si>
  <si>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</si>
  <si>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</si>
  <si>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</si>
  <si>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</si>
  <si>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</si>
  <si>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</si>
  <si>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</si>
  <si>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</si>
  <si>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</si>
  <si>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</si>
  <si>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</si>
  <si>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</si>
  <si>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</si>
  <si>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</si>
  <si>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</si>
  <si>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</si>
  <si>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</si>
  <si>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</si>
  <si>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</si>
  <si>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</si>
  <si>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</si>
  <si>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</si>
  <si>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</si>
  <si>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</si>
  <si>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</si>
  <si>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</si>
  <si>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</si>
  <si>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</si>
  <si>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</si>
  <si>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</si>
  <si>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</si>
  <si>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</si>
  <si>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</si>
  <si>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</si>
  <si>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</si>
  <si>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</si>
  <si>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</si>
  <si>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</si>
  <si>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</si>
  <si>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</si>
  <si>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</si>
  <si>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</si>
  <si>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</si>
  <si>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</si>
  <si>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</si>
  <si>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</si>
  <si>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</si>
  <si>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</si>
  <si>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</si>
  <si>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</si>
  <si>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</si>
  <si>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</si>
  <si>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</si>
  <si>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</si>
  <si>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</si>
  <si>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</si>
  <si>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</si>
  <si>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</si>
  <si>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</si>
  <si>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</si>
  <si>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</si>
  <si>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</si>
  <si>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</si>
  <si>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</si>
  <si>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</si>
  <si>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</si>
  <si>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</si>
  <si>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</si>
  <si>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</si>
  <si>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</si>
  <si>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</si>
  <si>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</si>
  <si>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</si>
  <si>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</si>
  <si>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</si>
  <si>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</si>
  <si>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</si>
  <si>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</si>
  <si>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</si>
  <si>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</si>
  <si>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</si>
  <si>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</si>
  <si>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</si>
  <si>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</si>
  <si>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</si>
  <si>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</si>
  <si>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</si>
  <si>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</si>
  <si>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</si>
  <si>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</si>
  <si>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</si>
  <si>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</si>
  <si>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</si>
  <si>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</si>
  <si>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</si>
  <si>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</si>
  <si>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</si>
  <si>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</si>
  <si>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</si>
  <si>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</si>
  <si>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</si>
  <si>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</si>
  <si>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</si>
  <si>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</si>
  <si>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</si>
  <si>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</si>
  <si>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</si>
  <si>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</si>
  <si>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</si>
  <si>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</si>
  <si>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</si>
  <si>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</si>
  <si>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</si>
  <si>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</si>
  <si>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</si>
  <si>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</si>
  <si>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</si>
  <si>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</si>
  <si>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</si>
  <si>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</si>
  <si>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</si>
  <si>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</si>
  <si>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</si>
  <si>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</si>
  <si>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</si>
  <si>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</si>
  <si>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</si>
  <si>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</si>
  <si>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</si>
  <si>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</si>
  <si>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</si>
  <si>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</si>
  <si>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</si>
  <si>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</si>
  <si>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</si>
  <si>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</si>
  <si>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</si>
  <si>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</si>
  <si>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</si>
  <si>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</si>
  <si>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</si>
  <si>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</si>
  <si>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</si>
  <si>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</si>
  <si>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</si>
  <si>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</si>
  <si>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</si>
  <si>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</si>
  <si>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</si>
  <si>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</si>
  <si>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</si>
  <si>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</si>
  <si>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</si>
  <si>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</si>
  <si>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</si>
  <si>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</si>
  <si>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</si>
  <si>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</si>
  <si>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</si>
  <si>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</si>
  <si>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</si>
  <si>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</si>
  <si>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</si>
  <si>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</si>
  <si>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</si>
  <si>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</si>
  <si>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</si>
  <si>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</si>
  <si>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</si>
  <si>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</si>
  <si>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</si>
  <si>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</si>
  <si>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</si>
  <si>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</si>
  <si>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</si>
  <si>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</si>
  <si>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</si>
  <si>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</si>
  <si>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</si>
  <si>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</si>
  <si>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</si>
  <si>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</si>
  <si>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</si>
  <si>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</si>
  <si>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</si>
  <si>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</si>
  <si>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</si>
  <si>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</si>
  <si>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</si>
  <si>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</si>
  <si>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</si>
  <si>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</si>
  <si>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</si>
  <si>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</si>
  <si>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</si>
  <si>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</si>
  <si>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</si>
  <si>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</si>
  <si>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</si>
  <si>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</si>
  <si>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</si>
  <si>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</si>
  <si>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</si>
  <si>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</si>
  <si>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</si>
  <si>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</si>
  <si>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</si>
  <si>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</si>
  <si>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</si>
  <si>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</si>
  <si>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</si>
  <si>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</si>
  <si>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</si>
  <si>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</si>
  <si>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</si>
  <si>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</si>
  <si>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</si>
  <si>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</si>
  <si>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</si>
  <si>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</si>
  <si>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</si>
  <si>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</si>
  <si>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</si>
  <si>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</si>
  <si>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</si>
  <si>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</si>
  <si>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</si>
  <si>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</si>
  <si>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</si>
  <si>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</si>
  <si>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</si>
  <si>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</si>
  <si>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</si>
  <si>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</si>
  <si>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</si>
  <si>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</si>
  <si>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</si>
  <si>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</si>
  <si>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</si>
  <si>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</si>
  <si>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</si>
  <si>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</si>
  <si>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</si>
  <si>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</si>
  <si>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</si>
  <si>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</si>
  <si>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</si>
  <si>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</si>
  <si>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</si>
  <si>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</si>
  <si>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</si>
  <si>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</si>
  <si>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</si>
  <si>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</si>
  <si>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</si>
  <si>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</si>
  <si>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</si>
  <si>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</si>
  <si>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</si>
  <si>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</si>
  <si>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</si>
  <si>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</si>
  <si>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</si>
  <si>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</si>
  <si>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</si>
  <si>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</si>
  <si>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</si>
  <si>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</si>
  <si>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</si>
  <si>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</si>
  <si>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</si>
  <si>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</si>
  <si>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</si>
  <si>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</si>
  <si>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</si>
  <si>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</si>
  <si>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</si>
  <si>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</si>
  <si>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</si>
  <si>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</si>
  <si>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</si>
  <si>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</si>
  <si>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</si>
  <si>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</si>
  <si>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</si>
  <si>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</si>
  <si>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</si>
  <si>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</si>
  <si>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</si>
  <si>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</si>
  <si>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</si>
  <si>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</si>
  <si>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</si>
  <si>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</si>
  <si>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</si>
  <si>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</si>
  <si>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</si>
  <si>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</si>
  <si>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</si>
  <si>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</si>
  <si>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</si>
  <si>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</si>
  <si>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</si>
  <si>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</si>
  <si>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</si>
  <si>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</si>
  <si>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</si>
  <si>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</si>
  <si>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</si>
  <si>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</si>
  <si>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</si>
  <si>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</si>
  <si>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</si>
  <si>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</si>
  <si>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</si>
  <si>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</si>
  <si>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</si>
  <si>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</si>
  <si>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</si>
  <si>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</si>
  <si>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</si>
  <si>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</si>
  <si>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</si>
  <si>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</si>
  <si>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</si>
  <si>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</si>
  <si>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</si>
  <si>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</si>
  <si>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</si>
  <si>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</si>
  <si>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</si>
  <si>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</si>
  <si>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</si>
  <si>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</si>
  <si>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</si>
  <si>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</si>
  <si>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</si>
  <si>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</si>
  <si>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</si>
  <si>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</si>
  <si>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</si>
  <si>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</si>
  <si>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</si>
  <si>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</si>
  <si>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</si>
  <si>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</si>
  <si>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</si>
  <si>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</si>
  <si>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</si>
  <si>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</si>
  <si>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</si>
  <si>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</si>
  <si>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</si>
  <si>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</si>
  <si>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</si>
  <si>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</si>
  <si>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</si>
  <si>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</si>
  <si>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</si>
  <si>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</si>
  <si>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</si>
  <si>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</si>
  <si>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</si>
  <si>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</si>
  <si>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</si>
  <si>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</si>
  <si>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</si>
  <si>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</si>
  <si>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</si>
  <si>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</si>
  <si>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</si>
  <si>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</si>
  <si>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</si>
  <si>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</si>
  <si>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</si>
  <si>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</si>
  <si>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</si>
  <si>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</si>
  <si>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</si>
  <si>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</si>
  <si>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</si>
  <si>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</si>
  <si>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</si>
  <si>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</si>
  <si>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</si>
  <si>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</si>
  <si>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</si>
  <si>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</si>
  <si>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</si>
  <si>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</si>
  <si>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</si>
  <si>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</si>
  <si>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</si>
  <si>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</si>
  <si>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</si>
  <si>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</si>
  <si>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</si>
  <si>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</si>
  <si>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</si>
  <si>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</si>
  <si>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</si>
  <si>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</si>
  <si>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</si>
  <si>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</si>
  <si>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</si>
  <si>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</si>
  <si>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</si>
  <si>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</si>
  <si>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</si>
  <si>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</si>
  <si>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</si>
  <si>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</si>
  <si>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</si>
  <si>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</si>
  <si>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</si>
  <si>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</si>
  <si>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</si>
  <si>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</si>
  <si>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</si>
  <si>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</si>
  <si>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</si>
  <si>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</si>
  <si>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</si>
  <si>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</si>
  <si>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</si>
  <si>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</si>
  <si>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</si>
  <si>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</si>
  <si>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</si>
  <si>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</si>
  <si>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</si>
  <si>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</si>
  <si>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</si>
  <si>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</si>
  <si>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</si>
  <si>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</si>
  <si>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</si>
  <si>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</si>
  <si>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</si>
  <si>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</si>
  <si>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</si>
  <si>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</si>
  <si>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</si>
  <si>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</si>
  <si>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</si>
  <si>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</si>
  <si>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</si>
  <si>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</si>
  <si>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</si>
  <si>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</si>
  <si>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</si>
  <si>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</si>
  <si>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</si>
  <si>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</si>
  <si>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</si>
  <si>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</si>
  <si>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</si>
  <si>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</si>
  <si>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</si>
  <si>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</si>
  <si>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</si>
  <si>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</si>
  <si>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</si>
  <si>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</si>
  <si>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</si>
  <si>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</si>
  <si>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</si>
  <si>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</si>
  <si>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</si>
  <si>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</si>
  <si>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</si>
  <si>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</si>
  <si>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</si>
  <si>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</si>
  <si>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</si>
  <si>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</si>
  <si>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</si>
  <si>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</si>
  <si>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</si>
  <si>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</si>
  <si>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</si>
  <si>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</si>
  <si>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</si>
  <si>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</si>
  <si>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</si>
  <si>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</si>
  <si>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</si>
  <si>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</si>
  <si>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</si>
  <si>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</si>
  <si>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</si>
  <si>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</si>
  <si>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</si>
  <si>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</si>
  <si>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</si>
  <si>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</si>
  <si>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</si>
  <si>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</si>
  <si>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</si>
  <si>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</si>
  <si>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</si>
  <si>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</si>
  <si>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</si>
  <si>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</si>
  <si>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</si>
  <si>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</si>
  <si>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</si>
  <si>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</si>
  <si>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</si>
  <si>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</si>
  <si>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</si>
  <si>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</si>
  <si>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</si>
  <si>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</si>
  <si>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</si>
  <si>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</si>
  <si>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</si>
  <si>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</si>
  <si>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</si>
  <si>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</si>
  <si>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</si>
  <si>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</si>
  <si>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</si>
  <si>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</si>
  <si>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</si>
  <si>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</si>
  <si>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</si>
  <si>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</si>
  <si>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</si>
  <si>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</si>
  <si>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</si>
  <si>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</si>
  <si>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</si>
  <si>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</si>
  <si>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</si>
  <si>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</si>
  <si>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</si>
  <si>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</si>
  <si>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</si>
  <si>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</si>
  <si>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</si>
  <si>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</si>
  <si>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</si>
  <si>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</si>
  <si>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</si>
  <si>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</si>
  <si>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</si>
  <si>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</si>
  <si>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</si>
  <si>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</si>
  <si>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</si>
  <si>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</si>
  <si>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</si>
  <si>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</si>
  <si>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</si>
  <si>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</si>
  <si>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</si>
  <si>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</si>
  <si>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</si>
  <si>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</si>
  <si>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</si>
  <si>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</si>
  <si>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</si>
  <si>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</si>
  <si>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</si>
  <si>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</si>
  <si>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</si>
  <si>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</si>
  <si>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</si>
  <si>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</si>
  <si>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</si>
  <si>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</si>
  <si>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</si>
  <si>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</si>
  <si>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</si>
  <si>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</si>
  <si>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</si>
  <si>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</si>
  <si>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</si>
  <si>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</si>
  <si>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</si>
  <si>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</si>
  <si>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</si>
  <si>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</si>
  <si>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</si>
  <si>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</si>
  <si>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</si>
  <si>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</si>
  <si>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</si>
  <si>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</si>
  <si>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</si>
  <si>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</si>
  <si>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</si>
  <si>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</si>
  <si>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</si>
  <si>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</si>
  <si>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</si>
  <si>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</si>
  <si>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</si>
  <si>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</si>
  <si>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</si>
  <si>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</si>
  <si>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</si>
  <si>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</si>
  <si>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</si>
  <si>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</si>
  <si>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</si>
  <si>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</si>
  <si>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</si>
  <si>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</si>
  <si>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</si>
  <si>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</si>
  <si>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</si>
  <si>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</si>
  <si>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</si>
  <si>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</si>
  <si>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</si>
  <si>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</si>
  <si>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</si>
  <si>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</si>
  <si>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</si>
  <si>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</si>
  <si>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</si>
  <si>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</si>
  <si>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</si>
  <si>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</si>
  <si>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</si>
  <si>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</si>
  <si>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</si>
  <si>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</si>
  <si>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</si>
  <si>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</si>
  <si>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</si>
  <si>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</si>
  <si>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</si>
  <si>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</si>
  <si>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</si>
  <si>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</si>
  <si>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</si>
  <si>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</si>
  <si>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</si>
  <si>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</si>
  <si>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</si>
  <si>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</si>
  <si>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</si>
  <si>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</si>
  <si>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</si>
  <si>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</si>
  <si>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</si>
  <si>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</si>
  <si>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</si>
  <si>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</si>
  <si>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</si>
  <si>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</si>
  <si>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</si>
  <si>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</si>
  <si>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</si>
  <si>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</si>
  <si>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</si>
  <si>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</si>
  <si>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</si>
  <si>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</si>
  <si>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</si>
  <si>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</si>
  <si>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</si>
  <si>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</si>
  <si>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</si>
  <si>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</si>
  <si>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</si>
  <si>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</si>
  <si>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</si>
  <si>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</si>
  <si>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</si>
  <si>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</si>
  <si>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</si>
  <si>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</si>
  <si>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</si>
  <si>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</si>
  <si>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</si>
  <si>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</si>
  <si>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</si>
  <si>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</si>
  <si>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</si>
  <si>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</si>
  <si>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</si>
  <si>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</si>
  <si>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</si>
  <si>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</si>
  <si>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</si>
  <si>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</si>
  <si>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</si>
  <si>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</si>
  <si>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</si>
  <si>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</si>
  <si>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</si>
  <si>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</si>
  <si>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</si>
  <si>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</si>
  <si>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</si>
  <si>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</si>
  <si>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</si>
  <si>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</si>
  <si>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</si>
  <si>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</si>
  <si>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</si>
  <si>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</si>
  <si>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</si>
  <si>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</si>
  <si>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</si>
  <si>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</si>
  <si>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</si>
  <si>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</si>
  <si>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</si>
  <si>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</si>
  <si>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</si>
  <si>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</si>
  <si>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</si>
  <si>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</si>
  <si>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</si>
  <si>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</si>
  <si>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</si>
  <si>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</si>
  <si>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</si>
  <si>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</si>
  <si>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</si>
  <si>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</si>
  <si>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</si>
  <si>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</si>
  <si>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</si>
  <si>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</si>
  <si>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</si>
  <si>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</si>
  <si>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</si>
  <si>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</si>
  <si>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</si>
  <si>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</si>
  <si>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</si>
  <si>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</si>
  <si>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</si>
  <si>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</si>
  <si>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</si>
  <si>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</si>
  <si>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</si>
  <si>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</si>
  <si>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</si>
  <si>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</si>
  <si>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</si>
  <si>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</si>
  <si>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</si>
  <si>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</si>
  <si>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</si>
  <si>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</si>
  <si>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</si>
  <si>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</si>
  <si>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</si>
  <si>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</si>
  <si>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</si>
  <si>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</si>
  <si>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</si>
  <si>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</si>
  <si>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</si>
  <si>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</si>
  <si>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</si>
  <si>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</si>
  <si>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</si>
  <si>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</si>
  <si>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</si>
  <si>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</si>
  <si>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</si>
  <si>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</si>
  <si>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</si>
  <si>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</si>
  <si>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</si>
  <si>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</si>
  <si>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</si>
  <si>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</si>
  <si>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</si>
  <si>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</si>
  <si>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</si>
  <si>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</si>
  <si>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</si>
  <si>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</si>
  <si>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</si>
  <si>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</si>
  <si>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</si>
  <si>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</si>
  <si>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</si>
  <si>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</si>
  <si>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</si>
  <si>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</si>
  <si>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</si>
  <si>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</si>
  <si>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</si>
  <si>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</si>
  <si>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</si>
  <si>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</si>
  <si>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</si>
  <si>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</si>
  <si>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</si>
  <si>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</si>
  <si>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</si>
  <si>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</si>
  <si>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</si>
  <si>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</si>
  <si>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</si>
  <si>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</si>
  <si>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</si>
  <si>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</si>
  <si>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</si>
  <si>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</si>
  <si>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</si>
  <si>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</si>
  <si>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</si>
  <si>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</si>
  <si>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</si>
  <si>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</si>
  <si>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</si>
  <si>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</si>
  <si>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</si>
  <si>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</si>
  <si>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</si>
  <si>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</si>
  <si>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</si>
  <si>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</si>
  <si>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</si>
  <si>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</si>
  <si>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</si>
  <si>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</si>
  <si>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</si>
  <si>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</si>
  <si>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</si>
  <si>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</si>
  <si>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</si>
  <si>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</si>
  <si>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</si>
  <si>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</si>
  <si>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</si>
  <si>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</si>
  <si>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</si>
  <si>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</si>
  <si>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</si>
  <si>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</si>
  <si>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</si>
  <si>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</si>
  <si>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</si>
  <si>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</si>
  <si>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</si>
  <si>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</si>
  <si>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</si>
  <si>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</si>
  <si>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</si>
  <si>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</si>
  <si>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</si>
  <si>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</si>
  <si>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</si>
  <si>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</si>
  <si>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</si>
  <si>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</si>
  <si>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</si>
  <si>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</si>
  <si>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</si>
  <si>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</si>
  <si>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</si>
  <si>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</si>
  <si>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</si>
  <si>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</si>
  <si>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</si>
  <si>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</si>
  <si>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</si>
  <si>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</si>
  <si>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</si>
  <si>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</si>
  <si>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</si>
  <si>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</si>
  <si>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</si>
  <si>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</si>
  <si>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</si>
  <si>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</si>
  <si>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</si>
  <si>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</si>
  <si>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</si>
  <si>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</si>
  <si>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</si>
  <si>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</si>
  <si>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</si>
  <si>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</si>
  <si>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</si>
  <si>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</si>
  <si>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</si>
  <si>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</si>
  <si>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</si>
  <si>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</si>
  <si>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</si>
  <si>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</si>
  <si>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</si>
  <si>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</si>
  <si>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</si>
  <si>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</si>
  <si>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</si>
  <si>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</si>
  <si>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</si>
  <si>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</si>
  <si>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</si>
  <si>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</si>
  <si>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</si>
  <si>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</si>
  <si>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</si>
  <si>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</si>
  <si>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</si>
  <si>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</si>
  <si>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</si>
  <si>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</si>
  <si>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</si>
  <si>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</si>
  <si>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</si>
  <si>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</si>
  <si>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</si>
  <si>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</si>
  <si>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</si>
  <si>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</si>
  <si>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</si>
  <si>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</si>
  <si>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</si>
  <si>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</si>
  <si>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</si>
  <si>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</si>
  <si>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</si>
  <si>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</si>
  <si>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</si>
  <si>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</si>
  <si>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</si>
  <si>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</si>
  <si>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</si>
  <si>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</si>
  <si>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</si>
  <si>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</si>
  <si>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</si>
  <si>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</si>
  <si>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</si>
  <si>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</si>
  <si>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</si>
  <si>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</si>
  <si>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</si>
  <si>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</si>
  <si>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</si>
  <si>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</si>
  <si>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</si>
  <si>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</si>
  <si>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</si>
  <si>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</si>
  <si>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</si>
  <si>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</si>
  <si>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</si>
  <si>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</si>
  <si>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</si>
  <si>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</si>
  <si>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</si>
  <si>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</si>
  <si>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</si>
  <si>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</si>
  <si>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</si>
  <si>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</si>
  <si>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</si>
  <si>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</si>
  <si>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</si>
  <si>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</si>
  <si>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</si>
  <si>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</si>
  <si>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</si>
  <si>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</si>
  <si>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</si>
  <si>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</si>
  <si>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</si>
  <si>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</si>
  <si>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</si>
  <si>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</si>
  <si>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</si>
  <si>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</si>
  <si>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</si>
  <si>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</si>
  <si>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</si>
  <si>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</si>
  <si>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</si>
  <si>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</si>
  <si>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</si>
  <si>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</si>
  <si>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</si>
  <si>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</si>
  <si>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</si>
  <si>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</si>
  <si>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</si>
  <si>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</si>
  <si>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</si>
  <si>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</si>
  <si>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</si>
  <si>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</si>
  <si>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</si>
  <si>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</si>
  <si>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</si>
  <si>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</si>
  <si>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</si>
  <si>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</si>
  <si>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</si>
  <si>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</si>
  <si>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</si>
  <si>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</si>
  <si>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</si>
  <si>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</si>
  <si>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</si>
  <si>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</si>
  <si>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</si>
  <si>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</si>
  <si>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</si>
  <si>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</si>
  <si>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</si>
  <si>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</si>
  <si>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</si>
  <si>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</si>
  <si>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</si>
  <si>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</si>
  <si>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</si>
  <si>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</si>
  <si>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</si>
  <si>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</si>
  <si>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</si>
  <si>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</si>
  <si>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</si>
  <si>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</si>
  <si>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</si>
  <si>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</si>
  <si>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</si>
  <si>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</si>
  <si>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</si>
  <si>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</si>
  <si>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</si>
  <si>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</si>
  <si>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</si>
  <si>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</si>
  <si>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</si>
  <si>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</si>
  <si>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</si>
  <si>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</si>
  <si>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</si>
  <si>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</si>
  <si>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</si>
  <si>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</si>
  <si>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</si>
  <si>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</si>
  <si>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</si>
  <si>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</si>
  <si>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</si>
  <si>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</si>
  <si>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</si>
  <si>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</si>
  <si>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</si>
  <si>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</si>
  <si>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</si>
  <si>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</si>
  <si>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</si>
  <si>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</si>
  <si>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</si>
  <si>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</si>
  <si>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</si>
  <si>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</si>
  <si>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</si>
  <si>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</si>
  <si>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</si>
  <si>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</si>
  <si>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</si>
  <si>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</si>
  <si>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</si>
  <si>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</si>
  <si>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</si>
  <si>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</si>
  <si>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</si>
  <si>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</si>
  <si>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</si>
  <si>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</si>
  <si>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</si>
  <si>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</si>
  <si>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</si>
  <si>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</si>
  <si>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</si>
  <si>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</si>
  <si>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</si>
  <si>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</si>
  <si>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</si>
  <si>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</si>
  <si>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</si>
  <si>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</si>
  <si>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</si>
  <si>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</si>
  <si>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</si>
  <si>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</si>
  <si>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</si>
  <si>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</si>
  <si>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</si>
  <si>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</si>
  <si>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</si>
  <si>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</si>
  <si>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</si>
  <si>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</si>
  <si>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</si>
  <si>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</si>
  <si>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</si>
  <si>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</si>
  <si>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</si>
  <si>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</si>
  <si>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</si>
  <si>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</si>
  <si>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</si>
  <si>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</si>
  <si>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</si>
  <si>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</si>
  <si>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</si>
  <si>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</si>
  <si>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</si>
  <si>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</si>
  <si>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</si>
  <si>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</si>
  <si>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</si>
  <si>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</si>
  <si>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</si>
  <si>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</si>
  <si>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</si>
  <si>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</si>
  <si>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</si>
  <si>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</si>
  <si>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</si>
  <si>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</si>
  <si>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</si>
  <si>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</si>
  <si>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</si>
  <si>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</si>
  <si>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</si>
  <si>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</si>
  <si>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</si>
  <si>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</si>
  <si>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</si>
  <si>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</si>
  <si>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</si>
  <si>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</si>
  <si>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</si>
  <si>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</si>
  <si>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</si>
  <si>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</si>
  <si>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</si>
  <si>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</si>
  <si>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</si>
  <si>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</si>
  <si>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</si>
  <si>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</si>
  <si>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</si>
  <si>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</si>
  <si>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</si>
  <si>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</si>
  <si>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</si>
  <si>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</si>
  <si>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</si>
  <si>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</si>
  <si>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</si>
  <si>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</si>
  <si>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</si>
  <si>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</si>
  <si>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</si>
  <si>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</si>
  <si>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</si>
  <si>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</si>
  <si>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</si>
  <si>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</si>
  <si>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</si>
  <si>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</si>
  <si>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</si>
  <si>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</si>
  <si>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</si>
  <si>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</si>
  <si>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</si>
  <si>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</si>
  <si>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</si>
  <si>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</si>
  <si>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</si>
  <si>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</si>
  <si>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</si>
  <si>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</si>
  <si>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</si>
  <si>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</si>
  <si>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</si>
  <si>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</si>
  <si>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</si>
  <si>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</si>
  <si>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</si>
  <si>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</si>
  <si>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</si>
  <si>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</si>
  <si>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</si>
  <si>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</si>
  <si>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</si>
  <si>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</si>
  <si>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</si>
  <si>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</si>
  <si>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</si>
  <si>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</si>
  <si>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</si>
  <si>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</si>
  <si>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</si>
  <si>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</si>
  <si>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</si>
  <si>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</si>
  <si>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</si>
  <si>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</si>
  <si>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</si>
  <si>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</si>
  <si>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</si>
  <si>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</si>
  <si>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</si>
  <si>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</si>
  <si>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</si>
  <si>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</si>
  <si>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</si>
  <si>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</si>
  <si>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</si>
  <si>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</si>
  <si>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</si>
  <si>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</si>
  <si>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</si>
  <si>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</si>
  <si>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</si>
  <si>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</si>
  <si>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</si>
  <si>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</si>
  <si>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</si>
  <si>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</si>
  <si>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</si>
  <si>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</si>
  <si>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</si>
  <si>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</si>
  <si>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</si>
  <si>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</si>
  <si>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</si>
  <si>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</si>
  <si>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</si>
  <si>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</si>
  <si>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</si>
  <si>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</si>
  <si>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</si>
  <si>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</si>
  <si>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</si>
  <si>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</si>
  <si>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</si>
  <si>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</si>
  <si>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</si>
  <si>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</si>
  <si>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</si>
  <si>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</si>
  <si>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</si>
  <si>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</si>
  <si>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</si>
  <si>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</si>
  <si>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</si>
  <si>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</si>
  <si>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</si>
  <si>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</si>
  <si>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</si>
  <si>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</si>
  <si>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</si>
  <si>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</si>
  <si>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</si>
  <si>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</si>
  <si>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</si>
  <si>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</si>
  <si>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</si>
  <si>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</si>
  <si>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</si>
  <si>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</si>
  <si>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</si>
  <si>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</si>
  <si>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</si>
  <si>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</si>
  <si>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</si>
  <si>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</si>
  <si>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</si>
  <si>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</si>
  <si>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</si>
  <si>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</si>
  <si>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</si>
  <si>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</si>
  <si>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</si>
  <si>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</si>
  <si>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</si>
  <si>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</si>
  <si>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</si>
  <si>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</si>
  <si>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</si>
  <si>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</si>
  <si>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</si>
  <si>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</si>
  <si>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</si>
  <si>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</si>
  <si>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</si>
  <si>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</si>
  <si>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</si>
  <si>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</si>
  <si>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</si>
  <si>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</si>
  <si>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</si>
  <si>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</si>
  <si>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</si>
  <si>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</si>
  <si>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</si>
  <si>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</si>
  <si>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</si>
  <si>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</si>
  <si>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</si>
  <si>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</si>
  <si>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</si>
  <si>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</si>
  <si>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</si>
  <si>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</si>
  <si>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</si>
  <si>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</si>
  <si>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</si>
  <si>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</si>
  <si>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</si>
  <si>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</si>
  <si>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</si>
  <si>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</si>
  <si>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</si>
  <si>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</si>
  <si>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</si>
  <si>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</si>
  <si>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</si>
  <si>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</si>
  <si>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</si>
  <si>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</si>
  <si>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</si>
  <si>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</si>
  <si>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</si>
  <si>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</si>
  <si>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</si>
  <si>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</si>
  <si>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</si>
  <si>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</si>
  <si>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</si>
  <si>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</si>
  <si>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</si>
  <si>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</si>
  <si>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</si>
  <si>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</si>
  <si>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</si>
  <si>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</si>
  <si>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</si>
  <si>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</si>
  <si>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</si>
  <si>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</si>
  <si>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</si>
  <si>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</si>
  <si>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</si>
  <si>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</si>
  <si>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</si>
  <si>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</si>
  <si>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</si>
  <si>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</si>
  <si>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</si>
  <si>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</si>
  <si>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</si>
  <si>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</si>
  <si>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</si>
  <si>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</si>
  <si>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</si>
  <si>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</si>
  <si>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</si>
  <si>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</si>
  <si>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</si>
  <si>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</si>
  <si>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</si>
  <si>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</si>
  <si>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</si>
  <si>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</si>
  <si>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</si>
  <si>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</si>
  <si>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</si>
  <si>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</si>
  <si>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</si>
  <si>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</si>
  <si>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</si>
  <si>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</si>
  <si>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</si>
  <si>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</si>
  <si>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</si>
  <si>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</si>
  <si>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</si>
  <si>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</si>
  <si>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</si>
  <si>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</si>
  <si>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</si>
  <si>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</si>
  <si>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</si>
  <si>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</si>
  <si>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</si>
  <si>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</si>
  <si>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</si>
  <si>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</si>
  <si>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</si>
  <si>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</si>
  <si>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</si>
  <si>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</si>
  <si>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</si>
  <si>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</si>
  <si>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</si>
  <si>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</si>
  <si>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</si>
  <si>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</si>
  <si>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</si>
  <si>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</si>
  <si>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</si>
  <si>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</si>
  <si>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</si>
  <si>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</si>
  <si>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</si>
  <si>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</si>
  <si>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</si>
  <si>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</si>
  <si>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</si>
  <si>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</si>
  <si>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</si>
  <si>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</si>
  <si>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</si>
  <si>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</si>
  <si>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</si>
  <si>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</si>
  <si>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</si>
  <si>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</si>
  <si>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</si>
  <si>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</si>
  <si>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</si>
  <si>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</si>
  <si>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</si>
  <si>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</si>
  <si>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</si>
  <si>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</si>
  <si>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</si>
  <si>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</si>
  <si>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</si>
  <si>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</si>
  <si>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</si>
  <si>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</si>
  <si>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</si>
  <si>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</si>
  <si>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</si>
  <si>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</si>
  <si>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</si>
  <si>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</si>
  <si>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</si>
  <si>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</si>
  <si>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</si>
  <si>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</si>
  <si>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</si>
  <si>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</si>
  <si>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</si>
  <si>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</si>
  <si>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</si>
  <si>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</si>
  <si>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</si>
  <si>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</si>
  <si>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</si>
  <si>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</si>
  <si>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</si>
  <si>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</si>
  <si>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</si>
  <si>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</si>
  <si>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</si>
  <si>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</si>
  <si>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</si>
  <si>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</si>
  <si>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</si>
  <si>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</si>
  <si>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</si>
  <si>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</si>
  <si>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</si>
  <si>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</si>
  <si>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</si>
  <si>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</si>
  <si>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</si>
  <si>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</si>
  <si>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</si>
  <si>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</si>
  <si>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</si>
  <si>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</si>
  <si>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</si>
  <si>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</si>
  <si>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</si>
  <si>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</si>
  <si>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</si>
  <si>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</si>
  <si>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</si>
  <si>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</si>
  <si>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</si>
  <si>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</si>
  <si>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</si>
  <si>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</si>
  <si>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</si>
  <si>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</si>
  <si>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</si>
  <si>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</si>
  <si>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</si>
  <si>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</si>
  <si>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</si>
  <si>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</si>
  <si>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</si>
  <si>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</si>
  <si>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</si>
  <si>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</si>
  <si>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</si>
  <si>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</si>
  <si>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</si>
  <si>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</si>
  <si>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</si>
  <si>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</si>
  <si>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</si>
  <si>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</si>
  <si>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</si>
  <si>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</si>
  <si>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</si>
  <si>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</si>
  <si>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</si>
  <si>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</si>
  <si>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</si>
  <si>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</si>
  <si>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</si>
  <si>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</si>
  <si>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</si>
  <si>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</si>
  <si>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</si>
  <si>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</si>
  <si>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</si>
  <si>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</si>
  <si>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</si>
  <si>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</si>
  <si>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</si>
  <si>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</si>
  <si>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</si>
  <si>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</si>
  <si>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</si>
  <si>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</si>
  <si>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</si>
  <si>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</si>
  <si>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</si>
  <si>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</si>
  <si>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</si>
  <si>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</si>
  <si>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</si>
  <si>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</si>
  <si>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</si>
  <si>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</si>
  <si>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</si>
  <si>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</si>
  <si>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</si>
  <si>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</si>
  <si>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</si>
  <si>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</si>
  <si>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</si>
  <si>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</si>
  <si>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</si>
  <si>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</si>
  <si>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</si>
  <si>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</si>
  <si>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</si>
  <si>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</si>
  <si>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</si>
  <si>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</si>
  <si>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</si>
  <si>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</si>
  <si>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</si>
  <si>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</si>
  <si>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</si>
  <si>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</si>
  <si>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</si>
  <si>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</si>
  <si>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</si>
  <si>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</si>
  <si>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</si>
  <si>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</si>
  <si>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</si>
  <si>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</si>
  <si>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</si>
  <si>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</si>
  <si>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</si>
  <si>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</si>
  <si>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</si>
  <si>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</si>
  <si>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</si>
  <si>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</si>
  <si>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</si>
  <si>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</si>
  <si>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</si>
  <si>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</si>
  <si>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</si>
  <si>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</si>
  <si>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</si>
  <si>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</si>
  <si>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</si>
  <si>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</si>
  <si>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</si>
  <si>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</si>
  <si>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</si>
  <si>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</si>
  <si>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</si>
  <si>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</si>
  <si>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</si>
  <si>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</si>
  <si>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</si>
  <si>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</si>
  <si>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</si>
  <si>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</si>
  <si>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</si>
  <si>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</si>
  <si>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</si>
  <si>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</si>
  <si>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</si>
  <si>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</si>
  <si>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</si>
  <si>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</si>
  <si>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</si>
  <si>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</si>
  <si>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</si>
  <si>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</si>
  <si>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</si>
  <si>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</si>
  <si>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</si>
  <si>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</si>
  <si>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</si>
  <si>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</si>
  <si>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</si>
  <si>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</si>
  <si>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</si>
  <si>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</si>
  <si>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</si>
  <si>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</si>
  <si>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</si>
  <si>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</si>
  <si>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</si>
  <si>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</si>
  <si>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</si>
  <si>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</si>
  <si>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</si>
  <si>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</si>
  <si>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</si>
  <si>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</si>
  <si>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</si>
  <si>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</si>
  <si>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</si>
  <si>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</si>
  <si>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</si>
  <si>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</si>
  <si>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</si>
  <si>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</si>
  <si>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</si>
  <si>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</si>
  <si>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</si>
  <si>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</si>
  <si>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</si>
  <si>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</si>
  <si>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</si>
  <si>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</si>
  <si>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</si>
  <si>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</si>
  <si>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</si>
  <si>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</si>
  <si>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</si>
  <si>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</si>
  <si>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</si>
  <si>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</si>
  <si>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</si>
  <si>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</si>
  <si>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</si>
  <si>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</si>
  <si>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</si>
  <si>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</si>
  <si>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</si>
  <si>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</si>
  <si>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</si>
  <si>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</si>
  <si>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</si>
  <si>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</si>
  <si>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</si>
  <si>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</si>
  <si>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</si>
  <si>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</si>
  <si>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</si>
  <si>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</si>
  <si>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</si>
  <si>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</si>
  <si>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</si>
  <si>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</si>
  <si>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</si>
  <si>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</si>
  <si>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</si>
  <si>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</si>
  <si>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</si>
  <si>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</si>
  <si>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</si>
  <si>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</si>
  <si>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</si>
  <si>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</si>
  <si>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</si>
  <si>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</si>
  <si>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</si>
  <si>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</si>
  <si>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</si>
  <si>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</si>
  <si>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</si>
  <si>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</si>
  <si>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</si>
  <si>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</si>
  <si>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</si>
  <si>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</si>
  <si>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</si>
  <si>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</si>
  <si>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</si>
  <si>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</si>
  <si>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</si>
  <si>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</si>
  <si>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</si>
  <si>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</si>
  <si>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</si>
  <si>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</si>
  <si>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</si>
  <si>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</si>
  <si>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</si>
  <si>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</si>
  <si>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</si>
  <si>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</si>
  <si>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</si>
  <si>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</si>
  <si>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</si>
  <si>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</si>
  <si>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</si>
  <si>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</si>
  <si>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</si>
  <si>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</si>
  <si>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</si>
  <si>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</si>
  <si>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</si>
  <si>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</si>
  <si>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</si>
  <si>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</si>
  <si>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</si>
  <si>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</si>
  <si>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</si>
  <si>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</si>
  <si>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</si>
  <si>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</si>
  <si>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</si>
  <si>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</si>
  <si>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</si>
  <si>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</si>
  <si>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</si>
  <si>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</si>
  <si>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</si>
  <si>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</si>
  <si>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</si>
  <si>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</si>
  <si>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</si>
  <si>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</si>
  <si>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</si>
  <si>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</si>
  <si>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</si>
  <si>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</si>
  <si>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</si>
  <si>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</si>
  <si>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</si>
  <si>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</si>
  <si>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</si>
  <si>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</si>
  <si>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</si>
  <si>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</si>
  <si>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</si>
  <si>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</si>
  <si>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</si>
  <si>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</si>
  <si>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</si>
  <si>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</si>
  <si>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</si>
  <si>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</si>
  <si>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</si>
  <si>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</si>
  <si>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</si>
  <si>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</si>
  <si>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</si>
  <si>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</si>
  <si>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</si>
  <si>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</si>
  <si>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</si>
  <si>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</si>
  <si>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</si>
  <si>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</si>
  <si>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</si>
  <si>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</si>
  <si>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</si>
  <si>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</si>
  <si>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</si>
  <si>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</si>
  <si>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</si>
  <si>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</si>
  <si>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</si>
  <si>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</si>
  <si>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</si>
  <si>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</si>
  <si>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</si>
  <si>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</si>
  <si>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</si>
  <si>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</si>
  <si>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</si>
  <si>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</si>
  <si>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</si>
  <si>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</si>
  <si>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</si>
  <si>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</si>
  <si>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</si>
  <si>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</si>
  <si>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</si>
  <si>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</si>
  <si>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</si>
  <si>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</si>
  <si>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</si>
  <si>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</si>
  <si>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</si>
  <si>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</si>
  <si>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</si>
  <si>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</si>
  <si>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</si>
  <si>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</si>
  <si>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</si>
  <si>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</si>
  <si>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</si>
  <si>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</si>
  <si>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</si>
  <si>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</si>
  <si>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</si>
  <si>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</si>
  <si>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</si>
  <si>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</si>
  <si>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</si>
  <si>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</si>
  <si>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</si>
  <si>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</si>
  <si>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</si>
  <si>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</si>
  <si>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</si>
  <si>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</si>
  <si>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</si>
  <si>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</si>
  <si>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</si>
  <si>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</si>
  <si>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</si>
  <si>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</si>
  <si>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</si>
  <si>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</si>
  <si>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</si>
  <si>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</si>
  <si>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</si>
  <si>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</si>
  <si>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</si>
  <si>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</si>
  <si>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</si>
  <si>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</si>
  <si>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</si>
  <si>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</si>
  <si>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</si>
  <si>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</si>
  <si>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</si>
  <si>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</si>
  <si>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</si>
  <si>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</si>
  <si>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</si>
  <si>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</si>
  <si>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</si>
  <si>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</si>
  <si>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</si>
  <si>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</si>
  <si>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</si>
  <si>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</si>
  <si>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</si>
  <si>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</si>
  <si>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</si>
  <si>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</si>
  <si>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</si>
  <si>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</si>
  <si>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</si>
  <si>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</si>
  <si>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</si>
  <si>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</si>
  <si>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</si>
  <si>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</si>
  <si>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</si>
  <si>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</si>
  <si>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</si>
  <si>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</si>
  <si>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</si>
  <si>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</si>
  <si>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</si>
  <si>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</si>
  <si>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</si>
  <si>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</si>
  <si>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</si>
  <si>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</si>
  <si>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</si>
  <si>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</si>
  <si>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</si>
  <si>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</si>
  <si>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</si>
  <si>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</si>
  <si>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</si>
  <si>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</si>
  <si>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</si>
  <si>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</si>
  <si>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</si>
  <si>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</si>
  <si>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</si>
  <si>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</si>
  <si>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</si>
  <si>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</si>
  <si>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</si>
  <si>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</si>
  <si>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</si>
  <si>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</si>
  <si>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</si>
  <si>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</si>
  <si>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</si>
  <si>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</si>
  <si>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</si>
  <si>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</si>
  <si>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</si>
  <si>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</si>
  <si>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</si>
  <si>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</si>
  <si>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</si>
  <si>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</si>
  <si>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</si>
  <si>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</si>
  <si>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</si>
  <si>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</si>
  <si>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</si>
  <si>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</si>
  <si>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</si>
  <si>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</si>
  <si>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</si>
  <si>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</si>
  <si>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</si>
  <si>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</si>
  <si>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</si>
  <si>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</si>
  <si>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</si>
  <si>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</si>
  <si>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</si>
  <si>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</si>
  <si>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</si>
  <si>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</si>
  <si>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</si>
  <si>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</si>
  <si>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</si>
  <si>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</si>
  <si>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</si>
  <si>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</si>
  <si>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</si>
  <si>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</si>
  <si>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</si>
  <si>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</si>
  <si>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</si>
  <si>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</si>
  <si>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</si>
  <si>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</si>
  <si>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</si>
  <si>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</si>
  <si>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</si>
  <si>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</si>
  <si>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</si>
  <si>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</si>
  <si>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</si>
  <si>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</si>
  <si>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</si>
  <si>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</si>
  <si>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</si>
  <si>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</si>
  <si>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</si>
  <si>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</si>
  <si>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</si>
  <si>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</si>
  <si>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</si>
  <si>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</si>
  <si>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</si>
  <si>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</si>
  <si>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</si>
  <si>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</si>
  <si>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</si>
  <si>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</si>
  <si>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</si>
  <si>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</si>
  <si>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</si>
  <si>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</si>
  <si>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</si>
  <si>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</si>
  <si>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</si>
  <si>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</si>
  <si>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</si>
  <si>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</si>
  <si>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</si>
  <si>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</si>
  <si>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</si>
  <si>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</si>
  <si>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</si>
  <si>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</si>
  <si>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</si>
  <si>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</si>
  <si>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</si>
  <si>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</si>
  <si>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</si>
  <si>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</si>
  <si>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</si>
  <si>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</si>
  <si>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</si>
  <si>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</si>
  <si>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</si>
  <si>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</si>
  <si>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</si>
  <si>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</si>
  <si>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</si>
  <si>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</si>
  <si>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</si>
  <si>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</si>
  <si>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</si>
  <si>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</si>
  <si>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</si>
  <si>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</si>
  <si>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</si>
  <si>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</si>
  <si>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</si>
  <si>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</si>
  <si>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</si>
  <si>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</si>
  <si>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</si>
  <si>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</si>
  <si>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</si>
  <si>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</si>
  <si>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</si>
  <si>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</si>
  <si>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</si>
  <si>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</si>
  <si>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</si>
  <si>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</si>
  <si>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</si>
  <si>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</si>
  <si>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</si>
  <si>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</si>
  <si>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</si>
  <si>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</si>
  <si>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</si>
  <si>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</si>
  <si>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</si>
  <si>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</si>
  <si>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</si>
  <si>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</si>
  <si>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</si>
  <si>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</si>
  <si>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</si>
  <si>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</si>
  <si>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</si>
  <si>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</si>
  <si>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</si>
  <si>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</si>
  <si>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</si>
  <si>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</si>
  <si>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</si>
  <si>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</si>
  <si>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</si>
  <si>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</si>
  <si>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</si>
  <si>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</si>
  <si>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</si>
  <si>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</si>
  <si>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</si>
  <si>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</si>
  <si>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</si>
  <si>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</si>
  <si>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</si>
  <si>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</si>
  <si>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</si>
  <si>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</si>
  <si>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</si>
  <si>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</si>
  <si>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</si>
  <si>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</si>
  <si>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</si>
  <si>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</si>
  <si>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</si>
  <si>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</si>
  <si>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</si>
  <si>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</si>
  <si>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</si>
  <si>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</si>
  <si>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</si>
  <si>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</si>
  <si>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</si>
  <si>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</si>
  <si>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</si>
  <si>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</si>
  <si>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</si>
  <si>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</si>
  <si>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</si>
  <si>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</si>
  <si>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</si>
  <si>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</si>
  <si>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</si>
  <si>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</si>
  <si>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</si>
  <si>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</si>
  <si>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</si>
  <si>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</si>
  <si>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</si>
  <si>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</si>
  <si>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</si>
  <si>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</si>
  <si>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</si>
  <si>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</si>
  <si>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</si>
  <si>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</si>
  <si>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</si>
  <si>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</si>
  <si>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</si>
  <si>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</si>
  <si>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</si>
  <si>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</si>
  <si>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</si>
  <si>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</si>
  <si>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</si>
  <si>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</si>
  <si>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</si>
  <si>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</si>
  <si>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</si>
  <si>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</si>
  <si>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</si>
  <si>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</si>
  <si>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</si>
  <si>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</si>
  <si>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</si>
  <si>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</si>
  <si>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</si>
  <si>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</si>
  <si>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</si>
  <si>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</si>
  <si>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</si>
  <si>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</si>
  <si>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</si>
  <si>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</si>
  <si>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</si>
  <si>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</si>
  <si>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</si>
  <si>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</si>
  <si>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</si>
  <si>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</si>
  <si>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</si>
  <si>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</si>
  <si>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</si>
  <si>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</si>
  <si>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</si>
  <si>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</si>
  <si>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</si>
  <si>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</si>
  <si>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</si>
  <si>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</si>
  <si>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</si>
  <si>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</si>
  <si>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</si>
  <si>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</si>
  <si>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</si>
  <si>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</si>
  <si>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</si>
  <si>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</si>
  <si>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</si>
  <si>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</si>
  <si>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</si>
  <si>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</si>
  <si>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</si>
  <si>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</si>
  <si>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</si>
  <si>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</si>
  <si>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</si>
  <si>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</si>
  <si>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</si>
  <si>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</si>
  <si>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</si>
  <si>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</si>
  <si>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</si>
  <si>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</si>
  <si>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</si>
  <si>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</si>
  <si>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</si>
  <si>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</si>
  <si>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</si>
  <si>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</si>
  <si>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</si>
  <si>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</si>
  <si>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</si>
  <si>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</si>
  <si>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</si>
  <si>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</si>
  <si>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</si>
  <si>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</si>
  <si>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</si>
  <si>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</si>
  <si>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</si>
  <si>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</si>
  <si>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</si>
  <si>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</si>
  <si>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</si>
  <si>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</si>
  <si>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</si>
  <si>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</si>
  <si>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</si>
  <si>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</si>
  <si>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</si>
  <si>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</si>
  <si>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</si>
  <si>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</si>
  <si>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</si>
  <si>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</si>
  <si>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</si>
  <si>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</si>
  <si>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</si>
  <si>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</si>
  <si>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</si>
  <si>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</si>
  <si>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</si>
  <si>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</si>
  <si>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</si>
  <si>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</si>
  <si>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</si>
  <si>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</si>
  <si>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</si>
  <si>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</si>
  <si>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</si>
  <si>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</si>
  <si>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</si>
  <si>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</si>
  <si>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</si>
  <si>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</si>
  <si>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</si>
  <si>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</si>
  <si>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</si>
  <si>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</si>
  <si>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</si>
  <si>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</si>
  <si>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</si>
  <si>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</si>
  <si>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</si>
  <si>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</si>
  <si>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</si>
  <si>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</si>
  <si>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</si>
  <si>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</si>
  <si>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</si>
  <si>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</si>
  <si>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</si>
  <si>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</si>
  <si>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</si>
  <si>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</si>
  <si>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</si>
  <si>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</si>
  <si>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</si>
  <si>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</si>
  <si>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</si>
  <si>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</si>
  <si>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</si>
  <si>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</si>
  <si>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</si>
  <si>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</si>
  <si>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</si>
  <si>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</si>
  <si>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</si>
  <si>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</si>
  <si>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</si>
  <si>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</si>
  <si>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</si>
  <si>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</si>
  <si>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</si>
  <si>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</si>
  <si>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</si>
  <si>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</si>
  <si>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</si>
  <si>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</si>
  <si>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</si>
  <si>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</si>
  <si>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</si>
  <si>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</si>
  <si>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</si>
  <si>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</si>
  <si>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</si>
  <si>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</si>
  <si>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</si>
  <si>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</si>
  <si>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</si>
  <si>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</si>
  <si>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</si>
  <si>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</si>
  <si>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</si>
  <si>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</si>
  <si>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</si>
  <si>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</si>
  <si>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</si>
  <si>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</si>
  <si>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</si>
  <si>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</si>
  <si>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</si>
  <si>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</si>
  <si>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</si>
  <si>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</si>
  <si>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</si>
  <si>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</si>
  <si>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</si>
  <si>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</si>
  <si>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</si>
  <si>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</si>
  <si>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</si>
  <si>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</si>
  <si>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</si>
  <si>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</si>
  <si>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</si>
  <si>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</si>
  <si>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</si>
  <si>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</si>
  <si>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</si>
  <si>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</si>
  <si>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</si>
  <si>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</si>
  <si>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</si>
  <si>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</si>
  <si>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</si>
  <si>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</si>
  <si>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</si>
  <si>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</si>
  <si>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</si>
  <si>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</si>
  <si>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</si>
  <si>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</si>
  <si>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</si>
  <si>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</si>
  <si>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</si>
  <si>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</si>
  <si>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</si>
  <si>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</si>
  <si>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</si>
  <si>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</si>
  <si>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</si>
  <si>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</si>
  <si>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</si>
  <si>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</si>
  <si>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</si>
  <si>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</si>
  <si>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</si>
  <si>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</si>
  <si>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</si>
  <si>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</si>
  <si>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</si>
  <si>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</si>
  <si>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</si>
  <si>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</si>
  <si>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</si>
  <si>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</si>
  <si>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</si>
  <si>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</si>
  <si>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</si>
  <si>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</si>
  <si>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</si>
  <si>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</si>
  <si>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</si>
  <si>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</si>
  <si>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</si>
  <si>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</si>
  <si>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</si>
  <si>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</si>
  <si>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</si>
  <si>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</si>
  <si>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</si>
  <si>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</si>
  <si>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</si>
  <si>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</si>
  <si>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</si>
  <si>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</si>
  <si>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</si>
  <si>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</si>
  <si>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</si>
  <si>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</si>
  <si>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</si>
  <si>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</si>
  <si>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</si>
  <si>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</si>
  <si>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</si>
  <si>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</si>
  <si>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</si>
  <si>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</si>
  <si>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</si>
  <si>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</si>
  <si>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</si>
  <si>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</si>
  <si>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</si>
  <si>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</si>
  <si>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</si>
  <si>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</si>
  <si>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</si>
  <si>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</si>
  <si>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</si>
  <si>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</si>
  <si>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</si>
  <si>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</si>
  <si>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</si>
  <si>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</si>
  <si>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</si>
  <si>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</si>
  <si>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</si>
  <si>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</si>
  <si>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</si>
  <si>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</si>
  <si>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</si>
  <si>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</si>
  <si>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</si>
  <si>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</si>
  <si>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</si>
  <si>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</si>
  <si>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</si>
  <si>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</si>
  <si>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</si>
  <si>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</si>
  <si>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</si>
  <si>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</si>
  <si>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</si>
  <si>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</si>
  <si>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</si>
  <si>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</si>
  <si>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</si>
  <si>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</si>
  <si>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</si>
  <si>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</si>
  <si>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</si>
  <si>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</si>
  <si>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</si>
  <si>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</si>
  <si>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</si>
  <si>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</si>
  <si>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</si>
  <si>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</si>
  <si>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</si>
  <si>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</si>
  <si>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</si>
  <si>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</si>
  <si>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</si>
  <si>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</si>
  <si>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</si>
  <si>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</si>
  <si>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</si>
  <si>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</si>
  <si>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</si>
  <si>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</si>
  <si>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</si>
  <si>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</si>
  <si>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</si>
  <si>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</si>
  <si>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</si>
  <si>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</si>
  <si>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</si>
  <si>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</si>
  <si>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</si>
  <si>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</si>
  <si>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</si>
  <si>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</si>
  <si>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</si>
  <si>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</si>
  <si>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</si>
  <si>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</si>
  <si>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</si>
  <si>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</si>
  <si>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</si>
  <si>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</si>
  <si>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</si>
  <si>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</si>
  <si>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</si>
  <si>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</si>
  <si>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</si>
  <si>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</si>
  <si>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</si>
  <si>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</si>
  <si>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</si>
  <si>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</si>
  <si>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</si>
  <si>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</si>
  <si>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</si>
  <si>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</si>
  <si>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</si>
  <si>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</si>
  <si>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</si>
  <si>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</si>
  <si>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</si>
  <si>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</si>
  <si>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</si>
  <si>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</si>
  <si>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</si>
  <si>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</si>
  <si>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</si>
  <si>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</si>
  <si>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</si>
  <si>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</si>
  <si>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</si>
  <si>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</si>
  <si>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</si>
  <si>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</si>
  <si>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</si>
  <si>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</si>
  <si>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</si>
  <si>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</si>
  <si>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</si>
  <si>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</si>
  <si>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</si>
  <si>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</si>
  <si>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</si>
  <si>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</si>
  <si>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</si>
  <si>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</si>
  <si>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</si>
  <si>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</si>
  <si>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</si>
  <si>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</si>
  <si>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</si>
  <si>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</si>
  <si>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</si>
  <si>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</si>
  <si>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</si>
  <si>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</si>
  <si>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</si>
  <si>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</si>
  <si>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</si>
  <si>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</si>
  <si>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</si>
  <si>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</si>
  <si>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</si>
  <si>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</si>
  <si>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</si>
  <si>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</si>
  <si>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</si>
  <si>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</si>
  <si>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</si>
  <si>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</si>
  <si>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</si>
  <si>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</si>
  <si>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</si>
  <si>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</si>
  <si>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</si>
  <si>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</si>
  <si>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</si>
  <si>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</si>
  <si>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</si>
  <si>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</si>
  <si>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</si>
  <si>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</si>
  <si>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</si>
  <si>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</si>
  <si>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</si>
  <si>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</si>
  <si>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</si>
  <si>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</si>
  <si>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</si>
  <si>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</si>
  <si>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</si>
  <si>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</si>
  <si>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</si>
  <si>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</si>
  <si>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</si>
  <si>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</si>
  <si>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</si>
  <si>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</si>
  <si>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</si>
  <si>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</si>
  <si>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</si>
  <si>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</si>
  <si>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</si>
  <si>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</si>
  <si>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</si>
  <si>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</si>
  <si>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</si>
  <si>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</si>
  <si>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</si>
  <si>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</si>
  <si>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</si>
  <si>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</si>
  <si>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</si>
  <si>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</si>
  <si>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</si>
  <si>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</si>
  <si>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</si>
  <si>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</si>
  <si>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</si>
  <si>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</si>
  <si>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</si>
  <si>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</si>
  <si>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</si>
  <si>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</si>
  <si>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</si>
  <si>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</si>
  <si>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</si>
  <si>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</si>
  <si>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</si>
  <si>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</si>
  <si>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</si>
  <si>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</si>
  <si>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</si>
  <si>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</si>
  <si>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</si>
  <si>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</si>
  <si>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</si>
  <si>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</si>
  <si>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</si>
  <si>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</si>
  <si>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</si>
  <si>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</si>
  <si>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</si>
  <si>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</si>
  <si>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</si>
  <si>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</si>
  <si>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</si>
  <si>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</si>
  <si>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</si>
  <si>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</si>
  <si>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</si>
  <si>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</si>
  <si>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</si>
  <si>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</si>
  <si>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</si>
  <si>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</si>
  <si>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</si>
  <si>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</si>
  <si>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</si>
  <si>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</si>
  <si>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</si>
  <si>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</si>
  <si>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</si>
  <si>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</si>
  <si>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</si>
  <si>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</si>
  <si>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</si>
  <si>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</si>
  <si>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</si>
  <si>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</si>
  <si>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</si>
  <si>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</si>
  <si>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</si>
  <si>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</si>
  <si>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</si>
  <si>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</si>
  <si>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</si>
  <si>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</si>
  <si>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</si>
  <si>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</si>
  <si>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</si>
  <si>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</si>
  <si>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</si>
  <si>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</si>
  <si>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</si>
  <si>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</si>
  <si>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</si>
  <si>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</si>
  <si>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</si>
  <si>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</si>
  <si>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</si>
  <si>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</si>
  <si>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</si>
  <si>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</si>
  <si>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</si>
  <si>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</si>
  <si>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</si>
  <si>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</si>
  <si>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</si>
  <si>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</si>
  <si>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</si>
  <si>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</si>
  <si>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</si>
  <si>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</si>
  <si>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</si>
  <si>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</si>
  <si>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</si>
  <si>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</si>
  <si>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</si>
  <si>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</si>
  <si>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</si>
  <si>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</si>
  <si>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</si>
  <si>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</si>
  <si>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</si>
  <si>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</si>
  <si>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</si>
  <si>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</si>
  <si>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</si>
  <si>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</si>
  <si>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</si>
  <si>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</si>
  <si>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</si>
  <si>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</si>
  <si>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</si>
  <si>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</si>
  <si>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</si>
  <si>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</si>
  <si>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</si>
  <si>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</si>
  <si>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</si>
  <si>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</si>
  <si>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</si>
  <si>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</si>
  <si>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</si>
  <si>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</si>
  <si>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</si>
  <si>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</si>
  <si>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</si>
  <si>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</si>
  <si>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</si>
  <si>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</si>
  <si>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</si>
  <si>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</si>
  <si>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</si>
  <si>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</si>
  <si>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</si>
  <si>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</si>
  <si>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</si>
  <si>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</si>
  <si>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</si>
  <si>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</si>
  <si>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</si>
  <si>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</si>
  <si>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</si>
  <si>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</si>
  <si>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</si>
  <si>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</si>
  <si>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</si>
  <si>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</si>
  <si>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</si>
  <si>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</si>
  <si>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</si>
  <si>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</si>
  <si>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</si>
  <si>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</si>
  <si>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</si>
  <si>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</si>
  <si>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</si>
  <si>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</si>
  <si>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</si>
  <si>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</si>
  <si>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</si>
  <si>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</si>
  <si>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</si>
  <si>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</si>
  <si>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</si>
  <si>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</si>
  <si>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</si>
  <si>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</si>
  <si>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</si>
  <si>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</si>
  <si>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</si>
  <si>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</si>
  <si>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</si>
  <si>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</si>
  <si>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</si>
  <si>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</si>
  <si>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</si>
  <si>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</si>
  <si>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</si>
  <si>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</si>
  <si>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</si>
  <si>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</si>
  <si>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</si>
  <si>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</si>
  <si>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</si>
  <si>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</si>
  <si>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</si>
  <si>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</si>
  <si>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</si>
  <si>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</si>
  <si>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</si>
  <si>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</si>
  <si>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</si>
  <si>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</si>
  <si>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</si>
  <si>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</si>
  <si>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</si>
  <si>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</si>
  <si>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</si>
  <si>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</si>
  <si>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</si>
  <si>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</si>
  <si>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</si>
  <si>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</si>
  <si>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</si>
  <si>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</si>
  <si>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</si>
  <si>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</si>
  <si>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</si>
  <si>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</si>
  <si>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</si>
  <si>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</si>
  <si>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</si>
  <si>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</si>
  <si>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</si>
  <si>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</si>
  <si>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</si>
  <si>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</si>
  <si>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</si>
  <si>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</si>
  <si>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</si>
  <si>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</si>
  <si>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</si>
  <si>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</si>
  <si>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</si>
  <si>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</si>
  <si>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</si>
  <si>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</si>
  <si>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</si>
  <si>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</si>
  <si>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</si>
  <si>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</si>
  <si>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</si>
  <si>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</si>
  <si>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</si>
  <si>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</si>
  <si>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</si>
  <si>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</si>
  <si>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</si>
  <si>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</si>
  <si>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</si>
  <si>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</si>
  <si>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</si>
  <si>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</si>
  <si>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</si>
  <si>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</si>
  <si>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</si>
  <si>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</si>
  <si>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</si>
  <si>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</si>
  <si>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</si>
  <si>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</si>
  <si>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</si>
  <si>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</si>
  <si>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</si>
  <si>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</si>
  <si>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</si>
  <si>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</si>
  <si>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</si>
  <si>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</si>
  <si>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</si>
  <si>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</si>
  <si>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</si>
  <si>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</si>
  <si>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</si>
  <si>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</si>
  <si>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</si>
  <si>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</si>
  <si>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</si>
  <si>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</si>
  <si>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</si>
  <si>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</si>
  <si>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</si>
  <si>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</si>
  <si>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</si>
  <si>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</si>
  <si>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</si>
  <si>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</si>
  <si>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</si>
  <si>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</si>
  <si>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</si>
  <si>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</si>
  <si>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</si>
  <si>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</si>
  <si>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</si>
  <si>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</si>
  <si>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</si>
  <si>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</si>
  <si>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</si>
  <si>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</si>
  <si>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</si>
  <si>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</si>
  <si>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</si>
  <si>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</si>
  <si>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</si>
  <si>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</si>
  <si>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</si>
  <si>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</si>
  <si>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</si>
  <si>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</si>
  <si>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</si>
  <si>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</si>
  <si>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</si>
  <si>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</si>
  <si>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</si>
  <si>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</si>
  <si>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</si>
  <si>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</si>
  <si>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</si>
  <si>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</si>
  <si>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</si>
  <si>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</si>
  <si>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</si>
  <si>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</si>
  <si>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</si>
  <si>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</si>
  <si>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</si>
  <si>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</si>
  <si>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</si>
  <si>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</si>
  <si>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</si>
  <si>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</si>
  <si>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</si>
  <si>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</si>
  <si>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</si>
  <si>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</si>
  <si>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</si>
  <si>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</si>
  <si>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</si>
  <si>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</si>
  <si>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</si>
  <si>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</si>
  <si>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</si>
  <si>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</si>
  <si>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</si>
  <si>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</si>
  <si>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</si>
  <si>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</si>
  <si>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</si>
  <si>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</si>
  <si>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</si>
  <si>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</si>
  <si>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</si>
  <si>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</si>
  <si>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</si>
  <si>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</si>
  <si>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</si>
  <si>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</si>
  <si>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</si>
  <si>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</si>
  <si>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</si>
  <si>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</si>
  <si>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</si>
  <si>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</si>
  <si>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</si>
  <si>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</si>
  <si>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</si>
  <si>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</si>
  <si>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</si>
  <si>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</si>
  <si>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</si>
  <si>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</si>
  <si>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</si>
  <si>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</si>
  <si>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</si>
  <si>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</si>
  <si>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</si>
  <si>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</si>
  <si>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</si>
  <si>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</si>
  <si>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</si>
  <si>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</si>
  <si>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</si>
  <si>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</si>
  <si>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</si>
  <si>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</si>
  <si>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</si>
  <si>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</si>
  <si>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</si>
  <si>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</si>
  <si>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</si>
  <si>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</si>
  <si>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</si>
  <si>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</si>
  <si>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</si>
  <si>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</si>
  <si>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</si>
  <si>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</si>
  <si>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</si>
  <si>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</si>
  <si>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</si>
  <si>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</si>
  <si>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</si>
  <si>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</si>
  <si>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</si>
  <si>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</si>
  <si>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</si>
  <si>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</si>
  <si>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</si>
  <si>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</si>
  <si>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</si>
  <si>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</si>
  <si>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</si>
  <si>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</si>
  <si>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</si>
  <si>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</si>
  <si>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</si>
  <si>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</si>
  <si>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</si>
  <si>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</si>
  <si>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</si>
  <si>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</si>
  <si>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</si>
  <si>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</si>
  <si>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</si>
  <si>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</si>
  <si>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</si>
  <si>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</si>
  <si>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</si>
  <si>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</si>
  <si>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</si>
  <si>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</si>
  <si>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</si>
  <si>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</si>
  <si>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</si>
  <si>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</si>
  <si>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</si>
  <si>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</si>
  <si>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</si>
  <si>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</si>
  <si>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</si>
  <si>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</si>
  <si>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</si>
  <si>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</si>
  <si>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</si>
  <si>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</si>
  <si>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</si>
  <si>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</si>
  <si>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</si>
  <si>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</si>
  <si>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</si>
  <si>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</si>
  <si>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</si>
  <si>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</si>
  <si>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</si>
  <si>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</si>
  <si>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</si>
  <si>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</si>
  <si>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</si>
  <si>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</si>
  <si>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</si>
  <si>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</si>
  <si>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</si>
  <si>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</si>
  <si>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</si>
  <si>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</si>
  <si>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</si>
  <si>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</si>
  <si>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</si>
  <si>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</si>
  <si>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</si>
  <si>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</si>
  <si>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</si>
  <si>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</si>
  <si>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</si>
  <si>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</si>
  <si>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</si>
  <si>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</si>
  <si>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</si>
  <si>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</si>
  <si>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</si>
  <si>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</si>
  <si>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</si>
  <si>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</si>
  <si>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</si>
  <si>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</si>
  <si>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</si>
  <si>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</si>
  <si>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</si>
  <si>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</si>
  <si>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</si>
  <si>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</si>
  <si>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</si>
  <si>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</si>
  <si>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</si>
  <si>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</si>
  <si>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</si>
  <si>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</si>
  <si>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</si>
  <si>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</si>
  <si>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</si>
  <si>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</si>
  <si>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</si>
  <si>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</si>
  <si>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</si>
  <si>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</si>
  <si>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</si>
  <si>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</si>
  <si>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</si>
  <si>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</si>
  <si>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</si>
  <si>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</si>
  <si>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</si>
  <si>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</si>
  <si>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</si>
  <si>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</si>
  <si>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</si>
  <si>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</si>
  <si>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</si>
  <si>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</si>
  <si>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</si>
  <si>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</si>
  <si>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</si>
  <si>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</si>
  <si>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</si>
  <si>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</si>
  <si>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</si>
  <si>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</si>
  <si>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</si>
  <si>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</si>
  <si>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</si>
  <si>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</si>
  <si>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</si>
  <si>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</si>
  <si>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</si>
  <si>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</si>
  <si>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</si>
  <si>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</si>
  <si>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</si>
  <si>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</si>
  <si>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</si>
  <si>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</si>
  <si>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</si>
  <si>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</si>
  <si>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</si>
  <si>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</si>
  <si>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</si>
  <si>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</si>
  <si>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</si>
  <si>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</si>
  <si>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</si>
  <si>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</si>
  <si>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</si>
  <si>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</si>
  <si>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</si>
  <si>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</si>
  <si>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</si>
  <si>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</si>
  <si>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</si>
  <si>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</si>
  <si>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</si>
  <si>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</si>
  <si>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</si>
  <si>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</si>
  <si>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</si>
  <si>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</si>
  <si>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</si>
  <si>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</si>
  <si>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</si>
  <si>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</si>
  <si>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</si>
  <si>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</si>
  <si>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</si>
  <si>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</si>
  <si>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</si>
  <si>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</si>
  <si>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</si>
  <si>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</si>
  <si>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</si>
  <si>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</si>
  <si>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</si>
  <si>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</si>
  <si>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</si>
  <si>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</si>
  <si>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</si>
  <si>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</si>
  <si>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</si>
  <si>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</si>
  <si>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</si>
  <si>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</si>
  <si>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</si>
  <si>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</si>
  <si>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</si>
  <si>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</si>
  <si>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</si>
  <si>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</si>
  <si>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</si>
  <si>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</si>
  <si>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</si>
  <si>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</si>
  <si>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</si>
  <si>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</si>
  <si>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</si>
  <si>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</si>
  <si>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</si>
  <si>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</si>
  <si>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</si>
  <si>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</si>
  <si>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</si>
  <si>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</si>
  <si>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</si>
  <si>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</si>
  <si>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</si>
  <si>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</si>
  <si>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</si>
  <si>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</si>
  <si>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</si>
  <si>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</si>
  <si>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</si>
  <si>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</si>
  <si>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</si>
  <si>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</si>
  <si>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</si>
  <si>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</si>
  <si>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</si>
  <si>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</si>
  <si>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</si>
  <si>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</si>
  <si>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</si>
  <si>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</si>
  <si>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</si>
  <si>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</si>
  <si>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</si>
  <si>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</si>
  <si>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</si>
  <si>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</si>
  <si>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</si>
  <si>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</si>
  <si>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</si>
  <si>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</si>
  <si>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</si>
  <si>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</si>
  <si>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</si>
  <si>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</si>
  <si>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</si>
  <si>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</si>
  <si>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</si>
  <si>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</si>
  <si>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</si>
  <si>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</si>
  <si>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</si>
  <si>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</si>
  <si>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</si>
  <si>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</si>
  <si>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</si>
  <si>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</si>
  <si>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</si>
  <si>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</si>
  <si>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</si>
  <si>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</si>
  <si>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</si>
  <si>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</si>
  <si>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</si>
  <si>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</si>
  <si>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</si>
  <si>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</si>
  <si>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</si>
  <si>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</si>
  <si>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</si>
  <si>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</si>
  <si>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</si>
  <si>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</si>
  <si>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</si>
  <si>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</si>
  <si>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</si>
  <si>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</si>
  <si>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</si>
  <si>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</si>
  <si>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</si>
  <si>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</si>
  <si>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</si>
  <si>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</si>
  <si>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</si>
  <si>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</si>
  <si>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</si>
  <si>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</si>
  <si>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</si>
  <si>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</si>
  <si>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</si>
  <si>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</si>
  <si>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</si>
  <si>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</si>
  <si>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</si>
  <si>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</si>
  <si>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</si>
  <si>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</si>
  <si>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</si>
  <si>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</si>
  <si>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</si>
  <si>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</si>
  <si>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</si>
  <si>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</si>
  <si>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</si>
  <si>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</si>
  <si>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</si>
  <si>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</si>
  <si>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</si>
  <si>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</si>
  <si>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</si>
  <si>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</si>
  <si>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</si>
  <si>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</si>
  <si>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</si>
  <si>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</si>
  <si>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</si>
  <si>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</si>
  <si>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</si>
  <si>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</si>
  <si>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</si>
  <si>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</si>
  <si>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</si>
  <si>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</si>
  <si>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</si>
  <si>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</si>
  <si>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</si>
  <si>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</si>
  <si>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</si>
  <si>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</si>
  <si>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</si>
  <si>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</si>
  <si>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</si>
  <si>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</si>
  <si>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</si>
  <si>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</si>
  <si>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</si>
  <si>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</si>
  <si>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</si>
  <si>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</si>
  <si>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</si>
  <si>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</si>
  <si>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</si>
  <si>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</si>
  <si>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</si>
  <si>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</si>
  <si>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</si>
  <si>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</si>
  <si>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</si>
  <si>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</si>
  <si>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</si>
  <si>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</si>
  <si>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</si>
  <si>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</si>
  <si>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</si>
  <si>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</si>
  <si>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</si>
  <si>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</si>
  <si>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</si>
  <si>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</si>
  <si>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</si>
  <si>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</si>
  <si>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</si>
  <si>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</si>
  <si>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</si>
  <si>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</si>
  <si>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</si>
  <si>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</si>
  <si>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</si>
  <si>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</si>
  <si>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</si>
  <si>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</si>
  <si>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</si>
  <si>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</si>
  <si>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</si>
  <si>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</si>
  <si>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</si>
  <si>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</si>
  <si>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</si>
  <si>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</si>
  <si>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</si>
  <si>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</si>
  <si>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</si>
  <si>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</si>
  <si>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</si>
  <si>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</si>
  <si>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</si>
  <si>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</si>
  <si>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</si>
  <si>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</si>
  <si>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</si>
  <si>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</si>
  <si>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</si>
  <si>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</si>
  <si>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</si>
  <si>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</si>
  <si>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</si>
  <si>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</si>
  <si>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</si>
  <si>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</si>
  <si>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</si>
  <si>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</si>
  <si>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</si>
  <si>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</si>
  <si>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</si>
  <si>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</si>
  <si>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</si>
  <si>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</si>
  <si>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</si>
  <si>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</si>
  <si>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</si>
  <si>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</si>
  <si>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</si>
  <si>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</si>
  <si>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</si>
  <si>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</si>
  <si>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</si>
  <si>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</si>
  <si>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</si>
  <si>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</si>
  <si>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</si>
  <si>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</si>
  <si>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</si>
  <si>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</si>
  <si>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</si>
  <si>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</si>
  <si>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</si>
  <si>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</si>
  <si>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</si>
  <si>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</si>
  <si>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</si>
  <si>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</si>
  <si>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</si>
  <si>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</si>
  <si>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</si>
  <si>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</si>
  <si>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</si>
  <si>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</si>
  <si>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</si>
  <si>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</si>
  <si>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</si>
  <si>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</si>
  <si>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</si>
  <si>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</si>
  <si>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</si>
  <si>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</si>
  <si>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</si>
  <si>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</si>
  <si>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</si>
  <si>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</si>
  <si>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</si>
  <si>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</si>
  <si>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</si>
  <si>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</si>
  <si>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</si>
  <si>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</si>
  <si>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</si>
  <si>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</si>
  <si>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</si>
  <si>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</si>
  <si>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</si>
  <si>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</si>
  <si>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</si>
  <si>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</si>
  <si>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</si>
  <si>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</si>
  <si>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</si>
  <si>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</si>
  <si>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</si>
  <si>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</si>
  <si>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</si>
  <si>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</si>
  <si>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</si>
  <si>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</si>
  <si>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</si>
  <si>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</si>
  <si>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</si>
  <si>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</si>
  <si>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</si>
  <si>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</si>
  <si>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</si>
  <si>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</si>
  <si>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</si>
  <si>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</si>
  <si>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</si>
  <si>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</si>
  <si>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</si>
  <si>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</si>
  <si>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</si>
  <si>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</si>
  <si>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</si>
  <si>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</si>
  <si>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</si>
  <si>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</si>
  <si>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</si>
  <si>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</si>
  <si>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</si>
  <si>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</si>
  <si>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</si>
  <si>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</si>
  <si>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</si>
  <si>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</si>
  <si>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</si>
  <si>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</si>
  <si>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</si>
  <si>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</si>
  <si>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</si>
  <si>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</si>
  <si>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</si>
  <si>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</si>
  <si>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</si>
  <si>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</si>
  <si>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</si>
  <si>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</si>
  <si>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</si>
  <si>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</si>
  <si>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</si>
  <si>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</si>
  <si>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</si>
  <si>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</si>
  <si>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</si>
  <si>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</si>
  <si>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</si>
  <si>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</si>
  <si>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</si>
  <si>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</si>
  <si>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</si>
  <si>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</si>
  <si>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</si>
  <si>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</si>
  <si>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</si>
  <si>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</si>
  <si>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</si>
  <si>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</si>
  <si>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</si>
  <si>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</si>
  <si>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</si>
  <si>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</si>
  <si>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</si>
  <si>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</si>
  <si>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</si>
  <si>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</si>
  <si>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</si>
  <si>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</si>
  <si>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</si>
  <si>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</si>
  <si>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</si>
  <si>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</si>
  <si>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</si>
  <si>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</si>
  <si>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</si>
  <si>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</si>
  <si>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</si>
  <si>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</si>
  <si>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</si>
  <si>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</si>
  <si>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</si>
  <si>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</si>
  <si>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</si>
  <si>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</si>
  <si>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</si>
  <si>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</si>
  <si>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</si>
  <si>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</si>
  <si>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</si>
  <si>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</si>
  <si>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</si>
  <si>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</si>
  <si>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</si>
  <si>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</si>
  <si>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</si>
  <si>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</si>
  <si>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</si>
  <si>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</si>
  <si>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</si>
  <si>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</si>
  <si>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</si>
  <si>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</si>
  <si>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</si>
  <si>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</si>
  <si>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</si>
  <si>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</si>
  <si>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</si>
  <si>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</si>
  <si>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</si>
  <si>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</si>
  <si>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</si>
  <si>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</si>
  <si>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</si>
  <si>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</si>
  <si>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</si>
  <si>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</si>
  <si>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</si>
  <si>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</si>
  <si>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</si>
  <si>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</si>
  <si>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</si>
  <si>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</si>
  <si>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</si>
  <si>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</si>
  <si>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</si>
  <si>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</si>
  <si>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</si>
  <si>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</si>
  <si>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</si>
  <si>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</si>
  <si>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</si>
  <si>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</si>
  <si>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</si>
  <si>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</si>
  <si>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</si>
  <si>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</si>
  <si>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</si>
  <si>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</si>
  <si>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</si>
  <si>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</si>
  <si>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</si>
  <si>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</si>
  <si>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</si>
  <si>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</si>
  <si>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</si>
  <si>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</si>
  <si>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</si>
  <si>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</si>
  <si>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</si>
  <si>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</si>
  <si>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</si>
  <si>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</si>
  <si>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</si>
  <si>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</si>
  <si>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</si>
  <si>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</si>
  <si>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</si>
  <si>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</si>
  <si>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</si>
  <si>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</si>
  <si>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</si>
  <si>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</si>
  <si>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</si>
  <si>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</si>
  <si>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</si>
  <si>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</si>
  <si>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</si>
  <si>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</si>
  <si>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</si>
  <si>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</si>
  <si>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</si>
  <si>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</si>
  <si>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</si>
  <si>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</si>
  <si>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</si>
  <si>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</si>
  <si>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</si>
  <si>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</si>
  <si>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</si>
  <si>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</si>
  <si>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</si>
  <si>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</si>
  <si>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</si>
  <si>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</si>
  <si>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</si>
  <si>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</si>
  <si>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</si>
  <si>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</si>
  <si>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</si>
  <si>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</si>
  <si>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</si>
  <si>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</si>
  <si>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</si>
  <si>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</si>
  <si>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</si>
  <si>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</si>
  <si>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</si>
  <si>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</si>
  <si>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</si>
  <si>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</si>
  <si>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</si>
  <si>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</si>
  <si>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</si>
  <si>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</si>
  <si>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</si>
  <si>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</si>
  <si>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</si>
  <si>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</si>
  <si>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</si>
  <si>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</si>
  <si>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</si>
  <si>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</si>
  <si>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</si>
  <si>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</si>
  <si>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</si>
  <si>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</si>
  <si>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</si>
  <si>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</si>
  <si>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</si>
  <si>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</si>
  <si>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</si>
  <si>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</si>
  <si>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</si>
  <si>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</si>
  <si>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</si>
  <si>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</si>
  <si>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</si>
  <si>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</si>
  <si>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</si>
  <si>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</si>
  <si>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</si>
  <si>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</si>
  <si>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</si>
  <si>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</si>
  <si>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</si>
  <si>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</si>
  <si>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</si>
  <si>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</si>
  <si>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</si>
  <si>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</si>
  <si>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</si>
  <si>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</si>
  <si>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</si>
  <si>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</si>
  <si>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</si>
  <si>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</si>
  <si>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</si>
  <si>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</si>
  <si>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</si>
  <si>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</si>
  <si>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</si>
  <si>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</si>
  <si>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</si>
  <si>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</si>
  <si>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</si>
  <si>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</si>
  <si>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</si>
  <si>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</si>
  <si>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</si>
  <si>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</si>
  <si>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</si>
  <si>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</si>
  <si>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</si>
  <si>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</si>
  <si>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</si>
  <si>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</si>
  <si>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</si>
  <si>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</si>
  <si>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</si>
  <si>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</si>
  <si>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</si>
  <si>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</si>
  <si>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</si>
  <si>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</si>
  <si>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</si>
  <si>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</si>
  <si>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</si>
  <si>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</si>
  <si>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</si>
  <si>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</si>
  <si>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</si>
  <si>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</si>
  <si>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</si>
  <si>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</si>
  <si>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</si>
  <si>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</si>
  <si>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</si>
  <si>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</si>
  <si>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</si>
  <si>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</si>
  <si>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</si>
  <si>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</si>
  <si>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</si>
  <si>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</si>
  <si>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</si>
  <si>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</si>
  <si>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</si>
  <si>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</si>
  <si>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</si>
  <si>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</si>
  <si>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</si>
  <si>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</si>
  <si>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</si>
  <si>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</si>
  <si>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</si>
  <si>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</si>
  <si>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</si>
  <si>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</si>
  <si>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</si>
  <si>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</si>
  <si>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</si>
  <si>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</si>
  <si>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</si>
  <si>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</si>
  <si>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</si>
  <si>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</si>
  <si>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</si>
  <si>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</si>
  <si>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</si>
  <si>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</si>
  <si>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</si>
  <si>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</si>
  <si>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</si>
  <si>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</si>
  <si>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</si>
  <si>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</si>
  <si>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</si>
  <si>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</si>
  <si>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</si>
  <si>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</si>
  <si>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</si>
  <si>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</si>
  <si>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</si>
  <si>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</si>
  <si>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</si>
  <si>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</si>
  <si>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</si>
  <si>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</si>
  <si>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</si>
  <si>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</si>
  <si>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</si>
  <si>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</si>
  <si>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</si>
  <si>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</si>
  <si>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</si>
  <si>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</si>
  <si>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</si>
  <si>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</si>
  <si>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</si>
  <si>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</si>
  <si>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</si>
  <si>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</si>
  <si>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</si>
  <si>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</si>
  <si>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</si>
  <si>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</si>
  <si>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</si>
  <si>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</si>
  <si>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</si>
  <si>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</si>
  <si>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</si>
  <si>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</si>
  <si>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</si>
  <si>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</si>
  <si>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</si>
  <si>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</si>
  <si>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</si>
  <si>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</si>
  <si>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</si>
  <si>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</si>
  <si>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</si>
  <si>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</si>
  <si>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</si>
  <si>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</si>
  <si>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</si>
  <si>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</si>
  <si>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</si>
  <si>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</si>
  <si>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</si>
  <si>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</si>
  <si>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</si>
  <si>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</si>
  <si>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</si>
  <si>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</si>
  <si>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</si>
  <si>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</si>
  <si>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</si>
  <si>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</si>
  <si>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</si>
  <si>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</si>
  <si>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</si>
  <si>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</si>
  <si>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</si>
  <si>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</si>
  <si>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</si>
  <si>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</si>
  <si>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</si>
  <si>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</si>
  <si>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</si>
  <si>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</si>
  <si>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</si>
  <si>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</si>
  <si>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</si>
  <si>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</si>
  <si>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</si>
  <si>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</si>
  <si>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</si>
  <si>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</si>
  <si>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</si>
  <si>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</si>
  <si>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</si>
  <si>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</si>
  <si>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</si>
  <si>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</si>
  <si>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</si>
  <si>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</si>
  <si>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</si>
  <si>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</si>
  <si>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</si>
  <si>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</si>
  <si>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</si>
  <si>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</si>
  <si>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</si>
  <si>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</si>
  <si>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</si>
  <si>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</si>
  <si>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</si>
  <si>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</si>
  <si>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</si>
  <si>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</si>
  <si>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</si>
  <si>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</si>
  <si>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</si>
  <si>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</si>
  <si>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</si>
  <si>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</si>
  <si>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</si>
  <si>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</si>
  <si>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</si>
  <si>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</si>
  <si>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</si>
  <si>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</si>
  <si>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</si>
  <si>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</si>
  <si>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</si>
  <si>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</si>
  <si>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</si>
  <si>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</si>
  <si>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</si>
  <si>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</si>
  <si>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</si>
  <si>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</si>
  <si>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</si>
  <si>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</si>
  <si>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</si>
  <si>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</si>
  <si>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</si>
  <si>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</si>
  <si>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</si>
  <si>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</si>
  <si>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</si>
  <si>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</si>
  <si>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</si>
  <si>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</si>
  <si>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</si>
  <si>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</si>
  <si>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</si>
  <si>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</si>
  <si>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</si>
  <si>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</si>
  <si>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</si>
  <si>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</si>
  <si>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</si>
  <si>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</si>
  <si>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</si>
  <si>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</si>
  <si>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</si>
  <si>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</si>
  <si>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</si>
  <si>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</si>
  <si>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</si>
  <si>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</si>
  <si>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</si>
  <si>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</si>
  <si>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</si>
  <si>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</si>
  <si>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</si>
  <si>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</si>
  <si>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</si>
  <si>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</si>
  <si>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</si>
  <si>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</si>
  <si>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</si>
  <si>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</si>
  <si>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</si>
  <si>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</si>
  <si>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</si>
  <si>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</si>
  <si>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</si>
  <si>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</si>
  <si>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</si>
  <si>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</si>
  <si>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</si>
  <si>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</si>
  <si>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</si>
  <si>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</si>
  <si>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</si>
  <si>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</si>
  <si>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</si>
  <si>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</si>
  <si>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</si>
  <si>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</si>
  <si>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</si>
  <si>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</si>
  <si>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</si>
  <si>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</si>
  <si>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</si>
  <si>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</si>
  <si>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</si>
  <si>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</si>
  <si>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</si>
  <si>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</si>
  <si>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</si>
  <si>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</si>
  <si>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</si>
  <si>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</si>
  <si>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</si>
  <si>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</si>
  <si>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</si>
  <si>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</si>
  <si>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</si>
  <si>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</si>
  <si>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</si>
  <si>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</si>
  <si>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</si>
  <si>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</si>
  <si>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</si>
  <si>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</si>
  <si>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</si>
  <si>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</si>
  <si>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</si>
  <si>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</si>
  <si>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</si>
  <si>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</si>
  <si>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</si>
  <si>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</si>
  <si>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</si>
  <si>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</si>
  <si>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</si>
  <si>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</si>
  <si>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</si>
  <si>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</si>
  <si>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</si>
  <si>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</si>
  <si>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</si>
  <si>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</si>
  <si>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</si>
  <si>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</si>
  <si>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</si>
  <si>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</si>
  <si>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</si>
  <si>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</si>
  <si>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</si>
  <si>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</si>
  <si>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</si>
  <si>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</si>
  <si>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</si>
  <si>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</si>
  <si>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</si>
  <si>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</si>
  <si>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</si>
  <si>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</si>
  <si>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</si>
  <si>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</si>
  <si>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</si>
  <si>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</si>
  <si>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</si>
  <si>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</si>
  <si>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</si>
  <si>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</si>
  <si>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</si>
  <si>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</si>
  <si>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</si>
  <si>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</si>
  <si>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</si>
  <si>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</si>
  <si>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</si>
  <si>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</si>
  <si>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</si>
  <si>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</si>
  <si>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</si>
  <si>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</si>
  <si>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</si>
  <si>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</si>
  <si>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</si>
  <si>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</si>
  <si>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</si>
  <si>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</si>
  <si>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</si>
  <si>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</si>
  <si>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</si>
  <si>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</si>
  <si>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</si>
  <si>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</si>
  <si>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</si>
  <si>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</si>
  <si>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</si>
  <si>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</si>
  <si>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</si>
  <si>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</si>
  <si>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</si>
  <si>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</si>
  <si>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</si>
  <si>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</si>
  <si>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</si>
  <si>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</si>
  <si>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</si>
  <si>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</si>
  <si>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</si>
  <si>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</si>
  <si>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</si>
  <si>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</si>
  <si>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</si>
  <si>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</si>
  <si>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</si>
  <si>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</si>
  <si>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</si>
  <si>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</si>
  <si>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</si>
  <si>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</si>
  <si>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</si>
  <si>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</si>
  <si>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</si>
  <si>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</si>
  <si>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</si>
  <si>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</si>
  <si>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</si>
  <si>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</si>
  <si>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</si>
  <si>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</si>
  <si>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</si>
  <si>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</si>
  <si>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</si>
  <si>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</si>
  <si>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</si>
  <si>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</si>
  <si>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</si>
  <si>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</si>
  <si>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</si>
  <si>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</si>
  <si>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</si>
  <si>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</si>
  <si>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</si>
  <si>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</si>
  <si>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</si>
  <si>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</si>
  <si>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</si>
  <si>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</si>
  <si>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</si>
  <si>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</si>
  <si>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</si>
  <si>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</si>
  <si>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</si>
  <si>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</si>
  <si>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</si>
  <si>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</si>
  <si>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</si>
  <si>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</si>
  <si>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</si>
  <si>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</si>
  <si>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</si>
  <si>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</si>
  <si>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</si>
  <si>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</si>
  <si>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</si>
  <si>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</si>
  <si>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</si>
  <si>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</si>
  <si>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</si>
  <si>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</si>
  <si>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</si>
  <si>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</si>
  <si>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</si>
  <si>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</si>
  <si>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</si>
  <si>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</si>
  <si>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</si>
  <si>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</si>
  <si>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</si>
  <si>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</si>
  <si>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</si>
  <si>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</si>
  <si>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</si>
  <si>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</si>
  <si>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</si>
  <si>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</si>
  <si>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</si>
  <si>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</si>
  <si>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</si>
  <si>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</si>
  <si>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</si>
  <si>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</si>
  <si>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</si>
  <si>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</si>
  <si>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</si>
  <si>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</si>
  <si>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</si>
  <si>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</si>
  <si>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</si>
  <si>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</si>
  <si>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</si>
  <si>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</si>
  <si>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</si>
  <si>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</si>
  <si>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</si>
  <si>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</si>
  <si>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</si>
  <si>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</si>
  <si>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</si>
  <si>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</si>
  <si>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</si>
  <si>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</si>
  <si>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</si>
  <si>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</si>
  <si>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</si>
  <si>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</si>
  <si>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</si>
  <si>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</si>
  <si>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</si>
  <si>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</si>
  <si>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</si>
  <si>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</si>
  <si>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</si>
  <si>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</si>
  <si>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</si>
  <si>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</si>
  <si>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</si>
  <si>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</si>
  <si>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</si>
  <si>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</si>
  <si>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</si>
  <si>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</si>
  <si>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</si>
  <si>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</si>
  <si>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</si>
  <si>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</si>
  <si>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</si>
  <si>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</si>
  <si>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</si>
  <si>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</si>
  <si>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</si>
  <si>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</si>
  <si>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</si>
  <si>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</si>
  <si>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</si>
  <si>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</si>
  <si>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</si>
  <si>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</si>
  <si>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</si>
  <si>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</si>
  <si>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</si>
  <si>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</si>
  <si>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</si>
  <si>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</si>
  <si>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</si>
  <si>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</si>
  <si>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</si>
  <si>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</si>
  <si>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</si>
  <si>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</si>
  <si>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</si>
  <si>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</si>
  <si>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</si>
  <si>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</si>
  <si>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</si>
  <si>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</si>
  <si>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</si>
  <si>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</si>
  <si>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</si>
  <si>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</si>
  <si>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</si>
  <si>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</si>
  <si>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</si>
  <si>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</si>
  <si>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</si>
  <si>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</si>
  <si>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</si>
  <si>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</si>
  <si>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</si>
  <si>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</si>
  <si>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</si>
  <si>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</si>
  <si>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</si>
  <si>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</si>
  <si>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</si>
  <si>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</si>
  <si>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</si>
  <si>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</si>
  <si>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</si>
  <si>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</si>
  <si>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</si>
  <si>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</si>
  <si>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</si>
  <si>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</si>
  <si>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</si>
  <si>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</si>
  <si>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</si>
  <si>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</si>
  <si>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</si>
  <si>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</si>
  <si>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</si>
  <si>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</si>
  <si>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</si>
  <si>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</si>
  <si>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</si>
  <si>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</si>
  <si>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</si>
  <si>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</si>
  <si>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</si>
  <si>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</si>
  <si>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</si>
  <si>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</si>
  <si>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</si>
  <si>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</si>
  <si>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</si>
  <si>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</si>
  <si>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</si>
  <si>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</si>
  <si>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</si>
  <si>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</si>
  <si>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</si>
  <si>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</si>
  <si>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</si>
  <si>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</si>
  <si>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</si>
  <si>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</si>
  <si>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</si>
  <si>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</si>
  <si>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</si>
  <si>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</si>
  <si>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</si>
  <si>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</si>
  <si>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</si>
  <si>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</si>
  <si>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</si>
  <si>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</si>
  <si>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</si>
  <si>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</si>
  <si>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</si>
  <si>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</si>
  <si>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</si>
  <si>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</si>
  <si>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</si>
  <si>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</si>
  <si>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</si>
  <si>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</si>
  <si>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</si>
  <si>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</si>
  <si>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</si>
  <si>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</si>
  <si>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</si>
  <si>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</si>
  <si>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</si>
  <si>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</si>
  <si>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</si>
  <si>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</si>
  <si>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</si>
  <si>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</si>
  <si>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</si>
  <si>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</si>
  <si>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</si>
  <si>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</si>
  <si>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</si>
  <si>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</si>
  <si>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</si>
  <si>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</si>
  <si>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</si>
  <si>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</si>
  <si>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</si>
  <si>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</si>
  <si>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</si>
  <si>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</si>
  <si>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</si>
  <si>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</si>
  <si>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</si>
  <si>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</si>
  <si>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</si>
  <si>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</si>
  <si>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</si>
  <si>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</si>
  <si>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</si>
  <si>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</si>
  <si>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</si>
  <si>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</si>
  <si>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</si>
  <si>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</si>
  <si>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</si>
  <si>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</si>
  <si>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</si>
  <si>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</si>
  <si>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</si>
  <si>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</si>
  <si>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</si>
  <si>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</si>
  <si>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</si>
  <si>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</si>
  <si>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</si>
  <si>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</si>
  <si>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</si>
  <si>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</si>
  <si>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</si>
  <si>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</si>
  <si>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</si>
  <si>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</si>
  <si>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</si>
  <si>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</si>
  <si>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</si>
  <si>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</si>
  <si>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</si>
  <si>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</si>
  <si>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</si>
  <si>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</si>
  <si>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</si>
  <si>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</si>
  <si>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</si>
  <si>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</si>
  <si>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</si>
  <si>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</si>
  <si>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</si>
  <si>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</si>
  <si>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</si>
  <si>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</si>
  <si>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</si>
  <si>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</si>
  <si>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</si>
  <si>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</si>
  <si>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</si>
  <si>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</si>
  <si>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</si>
  <si>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</si>
  <si>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</si>
  <si>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</si>
  <si>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</si>
  <si>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</si>
  <si>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</si>
  <si>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</si>
  <si>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</si>
  <si>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</si>
  <si>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</si>
  <si>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</si>
  <si>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</si>
  <si>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</si>
  <si>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</si>
  <si>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</si>
  <si>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</si>
  <si>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</si>
  <si>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</si>
  <si>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</si>
  <si>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</si>
  <si>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</si>
  <si>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</si>
  <si>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</si>
  <si>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</si>
  <si>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</si>
  <si>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</si>
  <si>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</si>
  <si>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</si>
  <si>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</si>
  <si>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</si>
  <si>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</si>
  <si>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</si>
  <si>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</si>
  <si>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</si>
  <si>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</si>
  <si>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</si>
  <si>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</si>
  <si>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</si>
  <si>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</si>
  <si>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</si>
  <si>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</si>
  <si>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</si>
  <si>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</si>
  <si>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</si>
  <si>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</si>
  <si>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</si>
  <si>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</si>
  <si>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</si>
  <si>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</si>
  <si>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</si>
  <si>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</si>
  <si>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</si>
  <si>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</si>
  <si>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</si>
  <si>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</si>
  <si>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</si>
  <si>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</si>
  <si>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</si>
  <si>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</si>
  <si>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</si>
  <si>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</si>
  <si>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</si>
  <si>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</si>
  <si>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</si>
  <si>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</si>
  <si>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</si>
  <si>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</si>
  <si>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</si>
  <si>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</si>
  <si>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</si>
  <si>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</si>
  <si>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</si>
  <si>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</si>
  <si>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</si>
  <si>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</si>
  <si>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</si>
  <si>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</si>
  <si>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</si>
  <si>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</si>
  <si>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</si>
  <si>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</si>
  <si>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</si>
  <si>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</si>
  <si>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</si>
  <si>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</si>
  <si>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</si>
  <si>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</si>
  <si>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</si>
  <si>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</si>
  <si>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</si>
  <si>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</si>
  <si>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</si>
  <si>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</si>
  <si>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</si>
  <si>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</si>
  <si>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</si>
  <si>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</si>
  <si>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</si>
  <si>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</si>
  <si>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</si>
  <si>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</si>
  <si>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</si>
  <si>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</si>
  <si>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</si>
  <si>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</si>
  <si>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</si>
  <si>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</si>
  <si>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</si>
  <si>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</si>
  <si>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</si>
  <si>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</si>
  <si>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</si>
  <si>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</si>
  <si>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</si>
  <si>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</si>
  <si>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</si>
  <si>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</si>
  <si>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</si>
  <si>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</si>
  <si>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</si>
  <si>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</si>
  <si>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</si>
  <si>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</si>
  <si>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</si>
  <si>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</si>
  <si>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</si>
  <si>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</si>
  <si>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</si>
  <si>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</si>
  <si>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</si>
  <si>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</si>
  <si>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</si>
  <si>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</si>
  <si>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</si>
  <si>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</si>
  <si>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</si>
  <si>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</si>
  <si>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</si>
  <si>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</si>
  <si>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</si>
  <si>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</si>
  <si>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</si>
  <si>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</si>
  <si>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</si>
  <si>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</si>
  <si>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</si>
  <si>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</si>
  <si>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</si>
  <si>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</si>
  <si>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</si>
  <si>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</si>
  <si>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</si>
  <si>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</si>
  <si>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</si>
  <si>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</si>
  <si>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</si>
  <si>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</si>
  <si>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</si>
  <si>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</si>
  <si>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</si>
  <si>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</si>
  <si>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</si>
  <si>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</si>
  <si>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</si>
  <si>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</si>
  <si>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</si>
  <si>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</si>
  <si>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</si>
  <si>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</si>
  <si>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</si>
  <si>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</si>
  <si>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</si>
  <si>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</si>
  <si>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</si>
  <si>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</si>
  <si>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</si>
  <si>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</si>
  <si>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</si>
  <si>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</si>
  <si>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</si>
  <si>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</si>
  <si>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</si>
  <si>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</si>
  <si>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</si>
  <si>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</si>
  <si>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</si>
  <si>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</si>
  <si>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</si>
  <si>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</si>
  <si>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</si>
  <si>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</si>
  <si>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</si>
  <si>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</si>
  <si>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</si>
  <si>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</si>
  <si>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</si>
  <si>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</si>
  <si>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</si>
  <si>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</si>
  <si>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</si>
  <si>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</si>
  <si>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</si>
  <si>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</si>
  <si>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</si>
  <si>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</si>
  <si>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</si>
  <si>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</si>
  <si>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</si>
  <si>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</si>
  <si>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</si>
  <si>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</si>
  <si>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</si>
  <si>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</si>
  <si>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</si>
  <si>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</si>
  <si>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</si>
  <si>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</si>
  <si>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</si>
  <si>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</si>
  <si>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</si>
  <si>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</si>
  <si>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</si>
  <si>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</si>
  <si>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</si>
  <si>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</si>
  <si>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</si>
  <si>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</si>
  <si>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</si>
  <si>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</si>
  <si>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</si>
  <si>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</si>
  <si>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</si>
  <si>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</si>
  <si>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</si>
  <si>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</si>
  <si>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</si>
  <si>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</si>
  <si>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</si>
  <si>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</si>
  <si>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</si>
  <si>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</si>
  <si>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</si>
  <si>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</si>
  <si>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</si>
  <si>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</si>
  <si>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</si>
  <si>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</si>
  <si>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</si>
  <si>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</si>
  <si>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</si>
  <si>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</si>
  <si>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</si>
  <si>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</si>
  <si>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</si>
  <si>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</si>
  <si>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</si>
  <si>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</si>
  <si>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</si>
  <si>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</si>
  <si>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</si>
  <si>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</si>
  <si>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</si>
  <si>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</si>
  <si>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</si>
  <si>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</si>
  <si>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</si>
  <si>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</si>
  <si>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</si>
  <si>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</si>
  <si>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</si>
  <si>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</si>
  <si>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</si>
  <si>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</si>
  <si>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</si>
  <si>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</si>
  <si>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</si>
  <si>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</si>
  <si>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</si>
  <si>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</si>
  <si>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</si>
  <si>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</si>
  <si>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</si>
  <si>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</si>
  <si>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</si>
  <si>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</si>
  <si>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</si>
  <si>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</si>
  <si>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</si>
  <si>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</si>
  <si>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</si>
  <si>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</si>
  <si>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</si>
  <si>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</si>
  <si>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</si>
  <si>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</si>
  <si>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</si>
  <si>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</si>
  <si>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</si>
  <si>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</si>
  <si>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</si>
  <si>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</si>
  <si>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</si>
  <si>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</si>
  <si>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</si>
  <si>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</si>
  <si>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</si>
  <si>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</si>
  <si>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</si>
  <si>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</si>
  <si>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</si>
  <si>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</si>
  <si>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</si>
  <si>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</si>
  <si>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</si>
  <si>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</si>
  <si>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</si>
  <si>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</si>
  <si>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</si>
  <si>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</si>
  <si>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</si>
  <si>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</si>
  <si>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</si>
  <si>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</si>
  <si>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</si>
  <si>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</si>
  <si>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</si>
  <si>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</si>
  <si>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</si>
  <si>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</si>
  <si>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</si>
  <si>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</si>
  <si>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</si>
  <si>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</si>
  <si>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</si>
  <si>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</si>
  <si>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</si>
  <si>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</si>
  <si>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</si>
  <si>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</si>
  <si>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</si>
  <si>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</si>
  <si>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</si>
  <si>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</si>
  <si>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</si>
  <si>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</si>
  <si>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</si>
  <si>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</si>
  <si>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</si>
  <si>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</si>
  <si>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</si>
  <si>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</si>
  <si>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</si>
  <si>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</si>
  <si>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</si>
  <si>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</si>
  <si>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</si>
  <si>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</si>
  <si>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</si>
  <si>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</si>
  <si>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</si>
  <si>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</si>
  <si>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</si>
  <si>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</si>
  <si>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</si>
  <si>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</si>
  <si>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</si>
  <si>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</si>
  <si>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</si>
  <si>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</si>
  <si>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</si>
  <si>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</si>
  <si>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</si>
  <si>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</si>
  <si>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</si>
  <si>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</si>
  <si>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</si>
  <si>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</si>
  <si>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</si>
  <si>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</si>
  <si>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</si>
  <si>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</si>
  <si>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</si>
  <si>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</si>
  <si>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</si>
  <si>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</si>
  <si>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</si>
  <si>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</si>
  <si>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</si>
  <si>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</si>
  <si>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</si>
  <si>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</si>
  <si>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</si>
  <si>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</si>
  <si>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</si>
  <si>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</si>
  <si>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</si>
  <si>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</si>
  <si>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</si>
  <si>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</si>
  <si>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</si>
  <si>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</si>
  <si>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</si>
  <si>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</si>
  <si>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</si>
  <si>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</si>
  <si>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</si>
  <si>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</si>
  <si>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</si>
  <si>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</si>
  <si>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</si>
  <si>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</si>
  <si>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</si>
  <si>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</si>
  <si>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</si>
  <si>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</si>
  <si>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</si>
  <si>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</si>
  <si>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</si>
  <si>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</si>
  <si>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</si>
  <si>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</si>
  <si>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</si>
  <si>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</si>
  <si>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</si>
  <si>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</si>
  <si>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</si>
  <si>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</si>
  <si>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</si>
  <si>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</si>
  <si>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</si>
  <si>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</si>
  <si>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</si>
  <si>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</si>
  <si>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</si>
  <si>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</si>
  <si>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</si>
  <si>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</si>
  <si>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</si>
  <si>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</si>
  <si>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</si>
  <si>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</si>
  <si>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</si>
  <si>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</si>
  <si>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</si>
  <si>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</si>
  <si>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</si>
  <si>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</si>
  <si>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</si>
  <si>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</si>
  <si>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</si>
  <si>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</si>
  <si>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</si>
  <si>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</si>
  <si>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</si>
  <si>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</si>
  <si>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</si>
  <si>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</si>
  <si>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</si>
  <si>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</si>
  <si>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</si>
  <si>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</si>
  <si>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</si>
  <si>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</si>
  <si>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</si>
  <si>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</si>
  <si>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</si>
  <si>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</si>
  <si>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</si>
  <si>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</si>
  <si>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</si>
  <si>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</si>
  <si>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</si>
  <si>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</si>
  <si>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</si>
  <si>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</si>
  <si>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</si>
  <si>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</si>
  <si>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</si>
  <si>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</si>
  <si>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</si>
  <si>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</si>
  <si>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</si>
  <si>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</si>
  <si>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</si>
  <si>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</si>
  <si>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</si>
  <si>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</si>
  <si>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</si>
  <si>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</si>
  <si>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</si>
  <si>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</si>
  <si>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</si>
  <si>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</si>
  <si>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</si>
  <si>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</si>
  <si>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</si>
  <si>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</si>
  <si>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</si>
  <si>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</si>
  <si>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</si>
  <si>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</si>
  <si>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</si>
  <si>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</si>
  <si>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</si>
  <si>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</si>
  <si>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</si>
  <si>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</si>
  <si>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</si>
  <si>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</si>
  <si>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</si>
  <si>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</si>
  <si>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</si>
  <si>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</si>
  <si>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</si>
  <si>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</si>
  <si>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</si>
  <si>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</si>
  <si>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</si>
  <si>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</si>
  <si>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</si>
  <si>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</si>
  <si>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</si>
  <si>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</si>
  <si>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</si>
  <si>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</si>
  <si>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</si>
  <si>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</si>
  <si>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</si>
  <si>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</si>
  <si>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</si>
  <si>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</si>
  <si>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</si>
  <si>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</si>
  <si>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</si>
  <si>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</si>
  <si>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</si>
  <si>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</si>
  <si>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</si>
  <si>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</si>
  <si>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</si>
  <si>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</si>
  <si>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</si>
  <si>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</si>
  <si>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</si>
  <si>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</si>
  <si>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</si>
  <si>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</si>
  <si>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</si>
  <si>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</si>
  <si>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</si>
  <si>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</si>
  <si>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</si>
  <si>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</si>
  <si>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</si>
  <si>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</si>
  <si>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</si>
  <si>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</si>
  <si>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</si>
  <si>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</si>
  <si>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</si>
  <si>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</si>
  <si>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</si>
  <si>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</si>
  <si>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</si>
  <si>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</si>
  <si>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</si>
  <si>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</si>
  <si>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</si>
  <si>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</si>
  <si>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</si>
  <si>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</si>
  <si>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</si>
  <si>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</si>
  <si>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</si>
  <si>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</si>
  <si>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</si>
  <si>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</si>
  <si>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</si>
  <si>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</si>
  <si>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</si>
  <si>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</si>
  <si>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</si>
  <si>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</si>
  <si>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</si>
  <si>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</si>
  <si>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</si>
  <si>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</si>
  <si>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</si>
  <si>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</si>
  <si>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</si>
  <si>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</si>
  <si>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</si>
  <si>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</si>
  <si>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</si>
  <si>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</si>
  <si>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</si>
  <si>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</si>
  <si>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</si>
  <si>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</si>
  <si>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</si>
  <si>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</si>
  <si>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</si>
  <si>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</si>
  <si>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</si>
  <si>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</si>
  <si>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</si>
  <si>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</si>
  <si>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</si>
  <si>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</si>
  <si>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</si>
  <si>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</si>
  <si>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</si>
  <si>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</si>
  <si>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</si>
  <si>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</si>
  <si>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</si>
  <si>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</si>
  <si>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</si>
  <si>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</si>
  <si>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</si>
  <si>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</si>
  <si>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</si>
  <si>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</si>
  <si>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</si>
  <si>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</si>
  <si>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</si>
  <si>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</si>
  <si>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</si>
  <si>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</si>
  <si>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</si>
  <si>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</si>
  <si>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</si>
  <si>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</si>
  <si>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</si>
  <si>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</si>
  <si>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</si>
  <si>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</si>
  <si>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</si>
  <si>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</si>
  <si>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</si>
  <si>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</si>
  <si>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</si>
  <si>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</si>
  <si>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</si>
  <si>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</si>
  <si>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</si>
  <si>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</si>
  <si>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</si>
  <si>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</si>
  <si>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</si>
  <si>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</si>
  <si>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</si>
  <si>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</si>
  <si>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</si>
  <si>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</si>
  <si>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</si>
  <si>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</si>
  <si>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</si>
  <si>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</si>
  <si>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</si>
  <si>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</si>
  <si>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</si>
  <si>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</si>
  <si>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</si>
  <si>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</si>
  <si>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</si>
  <si>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</si>
  <si>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</si>
  <si>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</si>
  <si>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</si>
  <si>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</si>
  <si>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</si>
  <si>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</si>
  <si>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</si>
  <si>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</si>
  <si>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</si>
  <si>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</si>
  <si>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</si>
  <si>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</si>
  <si>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</si>
  <si>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</si>
  <si>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</si>
  <si>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</si>
  <si>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</si>
  <si>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</si>
  <si>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</si>
  <si>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</si>
  <si>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</si>
  <si>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</si>
  <si>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</si>
  <si>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</si>
  <si>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</si>
  <si>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</si>
  <si>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</si>
  <si>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</si>
  <si>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</si>
  <si>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</si>
  <si>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</si>
  <si>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</si>
  <si>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</si>
  <si>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</si>
  <si>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</si>
  <si>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</si>
  <si>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</si>
  <si>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</si>
  <si>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</si>
  <si>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</si>
  <si>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</si>
  <si>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</si>
  <si>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</si>
  <si>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</si>
  <si>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</si>
  <si>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</si>
  <si>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</si>
  <si>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</si>
  <si>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</si>
  <si>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</si>
  <si>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</si>
  <si>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</si>
  <si>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</si>
  <si>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</si>
  <si>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</si>
  <si>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</si>
  <si>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</si>
  <si>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</si>
  <si>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</si>
  <si>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</si>
  <si>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</si>
  <si>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</si>
  <si>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</si>
  <si>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</si>
  <si>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</si>
  <si>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</si>
  <si>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</si>
  <si>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</si>
  <si>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</si>
  <si>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</si>
  <si>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</si>
  <si>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</si>
  <si>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</si>
  <si>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</si>
  <si>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</si>
  <si>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</si>
  <si>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</si>
  <si>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</si>
  <si>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</si>
  <si>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</si>
  <si>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</si>
  <si>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</si>
  <si>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</si>
  <si>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</si>
  <si>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</si>
  <si>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</si>
  <si>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</si>
  <si>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</si>
  <si>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</si>
  <si>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</si>
  <si>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</si>
  <si>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</si>
  <si>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</si>
  <si>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</si>
  <si>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</si>
  <si>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</si>
  <si>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</si>
  <si>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</si>
  <si>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</si>
  <si>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</si>
  <si>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</si>
  <si>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</si>
  <si>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</si>
  <si>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</si>
  <si>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</si>
  <si>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</si>
  <si>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</si>
  <si>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</si>
  <si>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</si>
  <si>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</si>
  <si>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</si>
  <si>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</si>
  <si>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</si>
  <si>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</si>
  <si>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</si>
  <si>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</si>
  <si>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</si>
  <si>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</si>
  <si>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</si>
  <si>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</si>
  <si>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</si>
  <si>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</si>
  <si>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</si>
  <si>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</si>
  <si>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</si>
  <si>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</si>
  <si>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</si>
  <si>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</si>
  <si>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</si>
  <si>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</si>
  <si>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</si>
  <si>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</si>
  <si>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</si>
  <si>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</si>
  <si>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</si>
  <si>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</si>
  <si>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</si>
  <si>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</si>
  <si>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</si>
  <si>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</si>
  <si>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</si>
  <si>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</si>
  <si>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</si>
  <si>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</si>
  <si>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</si>
  <si>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</si>
  <si>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</si>
  <si>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</si>
  <si>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</si>
  <si>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</si>
  <si>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</si>
  <si>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</si>
  <si>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</si>
  <si>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</si>
  <si>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</si>
  <si>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</si>
  <si>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</si>
  <si>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</si>
  <si>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</si>
  <si>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</si>
  <si>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</si>
  <si>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</si>
  <si>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</si>
  <si>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</si>
  <si>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</si>
  <si>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</si>
  <si>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</si>
  <si>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</si>
  <si>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</si>
  <si>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</si>
  <si>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</si>
  <si>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</si>
  <si>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</si>
  <si>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</si>
  <si>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</si>
  <si>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</si>
  <si>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</si>
  <si>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</si>
  <si>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</si>
  <si>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</si>
  <si>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</si>
  <si>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</si>
  <si>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</si>
  <si>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</si>
  <si>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</si>
  <si>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</si>
  <si>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</si>
  <si>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</si>
  <si>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</si>
  <si>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</si>
  <si>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</si>
  <si>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</si>
  <si>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</si>
  <si>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</si>
  <si>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</si>
  <si>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</si>
  <si>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</si>
  <si>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</si>
  <si>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</si>
  <si>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</si>
  <si>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</si>
  <si>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</si>
  <si>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</si>
  <si>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</si>
  <si>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</si>
  <si>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</si>
  <si>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</si>
  <si>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</si>
  <si>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</si>
  <si>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</si>
  <si>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</si>
  <si>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</si>
  <si>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</si>
  <si>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</si>
  <si>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</si>
  <si>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</si>
  <si>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</si>
  <si>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</si>
  <si>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</si>
  <si>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</si>
  <si>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</si>
  <si>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</si>
  <si>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</si>
  <si>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</si>
  <si>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</si>
  <si>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</si>
  <si>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</si>
  <si>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</si>
  <si>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</si>
  <si>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</si>
  <si>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</si>
  <si>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</si>
  <si>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</si>
  <si>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</si>
  <si>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</si>
  <si>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</si>
  <si>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</si>
  <si>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</si>
  <si>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</si>
  <si>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</si>
  <si>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</si>
  <si>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</si>
  <si>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</si>
  <si>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</si>
  <si>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</si>
  <si>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</si>
  <si>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</si>
  <si>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</si>
  <si>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</si>
  <si>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</si>
  <si>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</si>
  <si>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</si>
  <si>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</si>
  <si>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</si>
  <si>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</si>
  <si>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</si>
  <si>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</si>
  <si>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</si>
  <si>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</si>
  <si>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</si>
  <si>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</si>
  <si>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</si>
  <si>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</si>
  <si>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</si>
  <si>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</si>
  <si>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</si>
  <si>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</si>
  <si>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</si>
  <si>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</si>
  <si>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</si>
  <si>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</si>
  <si>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</si>
  <si>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</si>
  <si>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</si>
  <si>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</si>
  <si>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</si>
  <si>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</si>
  <si>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</si>
  <si>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</si>
  <si>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</si>
  <si>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</si>
  <si>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</si>
  <si>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</si>
  <si>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</si>
  <si>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</si>
  <si>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</si>
  <si>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</si>
  <si>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</si>
  <si>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</si>
  <si>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</si>
  <si>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</si>
  <si>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</si>
  <si>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</si>
  <si>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</si>
  <si>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</si>
  <si>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</si>
  <si>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</si>
  <si>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</si>
  <si>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</si>
  <si>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</si>
  <si>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</si>
  <si>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</si>
  <si>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</si>
  <si>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</si>
  <si>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</si>
  <si>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</si>
  <si>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</si>
  <si>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</si>
  <si>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</si>
  <si>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</si>
  <si>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</si>
  <si>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</si>
  <si>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</si>
  <si>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</si>
  <si>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</si>
  <si>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</si>
  <si>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</si>
  <si>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</si>
  <si>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</si>
  <si>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</si>
  <si>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</si>
  <si>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</si>
  <si>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</si>
  <si>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</si>
  <si>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</si>
  <si>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</si>
  <si>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</si>
  <si>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</si>
  <si>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</si>
  <si>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</si>
  <si>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</si>
  <si>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</si>
  <si>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</si>
  <si>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</si>
  <si>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</si>
  <si>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</si>
  <si>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</si>
  <si>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</si>
  <si>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</si>
  <si>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</si>
  <si>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</si>
  <si>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</si>
  <si>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</si>
  <si>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</si>
  <si>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</si>
  <si>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</si>
  <si>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</si>
  <si>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</si>
  <si>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</si>
  <si>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</si>
  <si>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</si>
  <si>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</si>
  <si>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</si>
  <si>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</si>
  <si>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</si>
  <si>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</si>
  <si>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</si>
  <si>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</si>
  <si>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</si>
  <si>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</si>
  <si>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</si>
  <si>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</si>
  <si>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</si>
  <si>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</si>
  <si>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</si>
  <si>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</si>
  <si>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</si>
  <si>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</si>
  <si>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</si>
  <si>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</si>
  <si>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</si>
  <si>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</si>
  <si>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</si>
  <si>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</si>
  <si>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</si>
  <si>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</si>
  <si>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</si>
  <si>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</si>
  <si>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</si>
  <si>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</si>
  <si>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</si>
  <si>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</si>
  <si>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</si>
  <si>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</si>
  <si>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</si>
  <si>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</si>
  <si>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</si>
  <si>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</si>
  <si>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</si>
  <si>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</si>
  <si>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</si>
  <si>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</si>
  <si>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</si>
  <si>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</si>
  <si>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</si>
  <si>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</si>
  <si>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</si>
  <si>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</si>
  <si>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</si>
  <si>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</si>
  <si>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</si>
  <si>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</si>
  <si>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</si>
  <si>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</si>
  <si>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</si>
  <si>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</si>
  <si>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</si>
  <si>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</si>
  <si>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</si>
  <si>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</si>
  <si>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</si>
  <si>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</si>
  <si>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</si>
  <si>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</si>
  <si>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</si>
  <si>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</si>
  <si>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</si>
  <si>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</si>
  <si>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</si>
  <si>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</si>
  <si>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</si>
  <si>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</si>
  <si>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</si>
  <si>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</si>
  <si>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</si>
  <si>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</si>
  <si>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</si>
  <si>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</si>
  <si>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</si>
  <si>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</si>
  <si>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</si>
  <si>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</si>
  <si>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</si>
  <si>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</si>
  <si>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</si>
  <si>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</si>
  <si>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</si>
  <si>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</si>
  <si>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</si>
  <si>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</si>
  <si>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</si>
  <si>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</si>
  <si>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</si>
  <si>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</si>
  <si>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</si>
  <si>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</si>
  <si>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</si>
  <si>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</si>
  <si>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</si>
  <si>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</si>
  <si>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</si>
  <si>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</si>
  <si>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</si>
  <si>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</si>
  <si>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</si>
  <si>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</si>
  <si>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</si>
  <si>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</si>
  <si>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</si>
  <si>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</si>
  <si>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</si>
  <si>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</si>
  <si>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</si>
  <si>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</si>
  <si>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</si>
  <si>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</si>
  <si>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</si>
  <si>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</si>
  <si>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</si>
  <si>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</si>
  <si>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</si>
  <si>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</si>
  <si>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</si>
  <si>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</si>
  <si>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</si>
  <si>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</si>
  <si>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</si>
  <si>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</si>
  <si>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</si>
  <si>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</si>
  <si>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</si>
  <si>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</si>
  <si>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</si>
  <si>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</si>
  <si>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</si>
  <si>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</si>
  <si>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</si>
  <si>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</si>
  <si>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</si>
  <si>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</si>
  <si>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</si>
  <si>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</si>
  <si>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</si>
  <si>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</si>
  <si>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</si>
  <si>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</si>
  <si>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</si>
  <si>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</si>
  <si>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</si>
  <si>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</si>
  <si>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</si>
  <si>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</si>
  <si>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</si>
  <si>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</si>
  <si>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</si>
  <si>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</si>
  <si>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</si>
  <si>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</si>
  <si>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</si>
  <si>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</si>
  <si>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</si>
  <si>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</si>
  <si>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</si>
  <si>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</si>
  <si>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</si>
  <si>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</si>
  <si>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</si>
  <si>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</si>
  <si>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</si>
  <si>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</si>
  <si>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</si>
  <si>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</si>
  <si>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</si>
  <si>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</si>
  <si>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</si>
  <si>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</si>
  <si>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</si>
  <si>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</si>
  <si>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</si>
  <si>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</si>
  <si>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</si>
  <si>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</si>
  <si>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</si>
  <si>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</si>
  <si>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</si>
  <si>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</si>
  <si>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</si>
  <si>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</si>
  <si>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</si>
  <si>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</si>
  <si>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</si>
  <si>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</si>
  <si>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</si>
  <si>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</si>
  <si>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</si>
  <si>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</si>
  <si>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</si>
  <si>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</si>
  <si>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</si>
  <si>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</si>
  <si>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</si>
  <si>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</si>
  <si>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</si>
  <si>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</si>
  <si>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</si>
  <si>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</si>
  <si>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</si>
  <si>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</si>
  <si>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</si>
  <si>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</si>
  <si>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</si>
  <si>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</si>
  <si>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</si>
  <si>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</si>
  <si>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</si>
  <si>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</si>
  <si>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</si>
  <si>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</si>
  <si>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</si>
  <si>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</si>
  <si>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</si>
  <si>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</si>
  <si>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</si>
  <si>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</si>
  <si>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</si>
  <si>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</si>
  <si>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</si>
  <si>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</si>
  <si>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</si>
  <si>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</si>
  <si>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</si>
  <si>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</si>
  <si>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</si>
  <si>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</si>
  <si>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</si>
  <si>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</si>
  <si>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</si>
  <si>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</si>
  <si>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</si>
  <si>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</si>
  <si>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</si>
  <si>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</si>
  <si>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</si>
  <si>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</si>
  <si>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</si>
  <si>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</si>
  <si>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</si>
  <si>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</si>
  <si>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</si>
  <si>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</si>
  <si>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</si>
  <si>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</si>
  <si>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</si>
  <si>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</si>
  <si>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</si>
  <si>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</si>
  <si>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</si>
  <si>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</si>
  <si>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</si>
  <si>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</si>
  <si>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</si>
  <si>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</si>
  <si>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</si>
  <si>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</si>
  <si>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</si>
  <si>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</si>
  <si>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</si>
  <si>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</si>
  <si>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</si>
  <si>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</si>
  <si>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</si>
  <si>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</si>
  <si>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</si>
  <si>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</si>
  <si>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</si>
  <si>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</si>
  <si>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</si>
  <si>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</si>
  <si>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</si>
  <si>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</si>
  <si>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</si>
  <si>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</si>
  <si>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</si>
  <si>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</si>
  <si>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</si>
  <si>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</si>
  <si>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</si>
  <si>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</si>
  <si>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</si>
  <si>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</si>
  <si>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</si>
  <si>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</si>
  <si>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</si>
  <si>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</si>
  <si>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</si>
  <si>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</si>
  <si>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</si>
  <si>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</si>
  <si>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</si>
  <si>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</si>
  <si>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</si>
  <si>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</si>
  <si>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</si>
  <si>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</si>
  <si>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</si>
  <si>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</si>
  <si>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</si>
  <si>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</si>
  <si>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</si>
  <si>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</si>
  <si>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</si>
  <si>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</si>
  <si>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</si>
  <si>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</si>
  <si>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</si>
  <si>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</si>
  <si>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</si>
  <si>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</si>
  <si>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</si>
  <si>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</si>
  <si>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</si>
  <si>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</si>
  <si>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</si>
  <si>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</si>
  <si>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</si>
  <si>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</si>
  <si>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</si>
  <si>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</si>
  <si>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</si>
  <si>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</si>
  <si>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</si>
  <si>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</si>
  <si>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</si>
  <si>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</si>
  <si>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</si>
  <si>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</si>
  <si>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</si>
  <si>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</si>
  <si>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</si>
  <si>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</si>
  <si>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</si>
  <si>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</si>
  <si>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</si>
  <si>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</si>
  <si>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</si>
  <si>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</si>
  <si>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</si>
  <si>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</si>
  <si>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</si>
  <si>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</si>
  <si>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</si>
  <si>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</si>
  <si>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</si>
  <si>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</si>
  <si>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</si>
  <si>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</si>
  <si>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</si>
  <si>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</si>
  <si>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</si>
  <si>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</si>
  <si>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</si>
  <si>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</si>
  <si>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</si>
  <si>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</si>
  <si>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</si>
  <si>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</si>
  <si>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</si>
  <si>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</si>
  <si>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</si>
  <si>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</si>
  <si>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</si>
  <si>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</si>
  <si>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</si>
  <si>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</si>
  <si>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</si>
  <si>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</si>
  <si>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</si>
  <si>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</si>
  <si>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</si>
  <si>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</si>
  <si>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</si>
  <si>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</si>
  <si>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</si>
  <si>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</si>
  <si>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</si>
  <si>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</si>
  <si>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</si>
  <si>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</si>
  <si>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</si>
  <si>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</si>
  <si>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</si>
  <si>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</si>
  <si>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</si>
  <si>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</si>
  <si>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</si>
  <si>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</si>
  <si>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</si>
  <si>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</si>
  <si>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</si>
  <si>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</si>
  <si>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</si>
  <si>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</si>
  <si>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</si>
  <si>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</si>
  <si>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</si>
  <si>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</si>
  <si>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</si>
  <si>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</si>
  <si>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</si>
  <si>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</si>
  <si>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</si>
  <si>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</si>
  <si>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</si>
  <si>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</si>
  <si>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</si>
  <si>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</si>
  <si>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</si>
  <si>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</si>
  <si>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</si>
  <si>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</si>
  <si>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</si>
  <si>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</si>
  <si>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</si>
  <si>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</si>
  <si>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</si>
  <si>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</si>
  <si>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</si>
  <si>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</si>
  <si>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</si>
  <si>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</si>
  <si>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</si>
  <si>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</si>
  <si>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</si>
  <si>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</si>
  <si>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</si>
  <si>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</si>
  <si>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</si>
  <si>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</si>
  <si>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</si>
  <si>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</si>
  <si>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</si>
  <si>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</si>
  <si>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</si>
  <si>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</si>
  <si>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</si>
  <si>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</si>
  <si>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</si>
  <si>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</si>
  <si>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</si>
  <si>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</si>
  <si>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</si>
  <si>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</si>
  <si>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</si>
  <si>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</si>
  <si>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</si>
  <si>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</si>
  <si>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</si>
  <si>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</si>
  <si>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</si>
  <si>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</si>
  <si>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</si>
  <si>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</si>
  <si>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</si>
  <si>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</si>
  <si>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</si>
  <si>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</si>
  <si>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</si>
  <si>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</si>
  <si>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</si>
  <si>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</si>
  <si>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</si>
  <si>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</si>
  <si>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</si>
  <si>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</si>
  <si>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</si>
  <si>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</si>
  <si>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</si>
  <si>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</si>
  <si>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</si>
  <si>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</si>
  <si>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</si>
  <si>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</si>
  <si>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</si>
  <si>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</si>
  <si>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</si>
  <si>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</si>
  <si>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</si>
  <si>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</si>
  <si>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</si>
  <si>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</si>
  <si>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</si>
  <si>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</si>
  <si>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</si>
  <si>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</si>
  <si>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</si>
  <si>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</si>
  <si>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</si>
  <si>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</si>
  <si>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</si>
  <si>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</si>
  <si>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</si>
  <si>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</si>
  <si>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</si>
  <si>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</si>
  <si>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</si>
  <si>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</si>
  <si>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</si>
  <si>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</si>
  <si>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</si>
  <si>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</si>
  <si>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</si>
  <si>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</si>
  <si>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</si>
  <si>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</si>
  <si>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</si>
  <si>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</si>
  <si>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</si>
  <si>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</si>
  <si>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</si>
  <si>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</si>
  <si>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</si>
  <si>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</si>
  <si>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</si>
  <si>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</si>
  <si>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</si>
  <si>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</si>
  <si>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</si>
  <si>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</si>
  <si>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</si>
  <si>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</si>
  <si>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</si>
  <si>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</si>
  <si>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</si>
  <si>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</si>
  <si>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</si>
  <si>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</si>
  <si>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</si>
  <si>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</si>
  <si>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</si>
  <si>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</si>
  <si>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</si>
  <si>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</si>
  <si>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</si>
  <si>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</si>
  <si>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</si>
  <si>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</si>
  <si>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</si>
  <si>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</si>
  <si>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</si>
  <si>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</si>
  <si>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</si>
  <si>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</si>
  <si>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</si>
  <si>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</si>
  <si>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</si>
  <si>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</si>
  <si>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</si>
  <si>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</si>
  <si>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</si>
  <si>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</si>
  <si>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</si>
  <si>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</si>
  <si>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</si>
  <si>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</si>
  <si>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</si>
  <si>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</si>
  <si>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</si>
  <si>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</si>
  <si>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</si>
  <si>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</si>
  <si>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</si>
  <si>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</si>
  <si>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</si>
  <si>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</si>
  <si>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</si>
  <si>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</si>
  <si>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</si>
  <si>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</si>
  <si>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</si>
  <si>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</si>
  <si>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</si>
  <si>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</si>
  <si>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</si>
  <si>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</si>
  <si>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</si>
  <si>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</si>
  <si>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</si>
  <si>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</si>
  <si>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</si>
  <si>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</si>
  <si>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</si>
  <si>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</si>
  <si>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</si>
  <si>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</si>
  <si>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</si>
  <si>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</si>
  <si>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</si>
  <si>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</si>
  <si>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</si>
  <si>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</si>
  <si>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</si>
  <si>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</si>
  <si>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</si>
  <si>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</si>
  <si>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</si>
  <si>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</si>
  <si>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</si>
  <si>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</si>
  <si>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</si>
  <si>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</si>
  <si>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</si>
  <si>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</si>
  <si>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</si>
  <si>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</si>
  <si>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</si>
  <si>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</si>
  <si>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</si>
  <si>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</si>
  <si>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</si>
  <si>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</si>
  <si>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</si>
  <si>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</si>
  <si>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</si>
  <si>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</si>
  <si>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</si>
  <si>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</si>
  <si>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</si>
  <si>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</si>
  <si>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</si>
  <si>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</si>
  <si>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</si>
  <si>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</si>
  <si>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</si>
  <si>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</si>
  <si>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</si>
  <si>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</si>
  <si>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</si>
  <si>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</si>
  <si>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</si>
  <si>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</si>
  <si>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</si>
  <si>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</si>
  <si>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</si>
  <si>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</si>
  <si>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</si>
  <si>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</si>
  <si>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</si>
  <si>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</si>
  <si>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</si>
  <si>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</si>
  <si>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</si>
  <si>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</si>
  <si>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</si>
  <si>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</si>
  <si>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</si>
  <si>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</si>
  <si>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</si>
  <si>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</si>
  <si>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</si>
  <si>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</si>
  <si>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</si>
  <si>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</si>
  <si>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</si>
  <si>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</si>
  <si>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</si>
  <si>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</si>
  <si>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</si>
  <si>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</si>
  <si>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</si>
  <si>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</si>
  <si>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</si>
  <si>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</si>
  <si>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</si>
  <si>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</si>
  <si>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</si>
  <si>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</si>
  <si>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</si>
  <si>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</si>
  <si>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</si>
  <si>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</si>
  <si>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</si>
  <si>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</si>
  <si>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</si>
  <si>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</si>
  <si>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</si>
  <si>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</si>
  <si>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</si>
  <si>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</si>
  <si>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</si>
  <si>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</si>
  <si>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</si>
  <si>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</si>
  <si>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</si>
  <si>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</si>
  <si>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</si>
  <si>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</si>
  <si>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</si>
  <si>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</si>
  <si>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</si>
  <si>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</si>
  <si>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</si>
  <si>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</si>
  <si>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</si>
  <si>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</si>
  <si>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</si>
  <si>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</si>
  <si>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</si>
  <si>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</si>
  <si>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</si>
  <si>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</si>
  <si>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</si>
  <si>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</si>
  <si>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</si>
  <si>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</si>
  <si>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</si>
  <si>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</si>
  <si>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</si>
  <si>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</si>
  <si>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</si>
  <si>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</si>
  <si>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</si>
  <si>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</si>
  <si>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</si>
  <si>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</si>
  <si>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</si>
  <si>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</si>
  <si>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</si>
  <si>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</si>
  <si>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</si>
  <si>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</si>
  <si>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</si>
  <si>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</si>
  <si>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</si>
  <si>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</si>
  <si>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</si>
  <si>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</si>
  <si>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</si>
  <si>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</si>
  <si>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</si>
  <si>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</si>
  <si>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</si>
  <si>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</si>
  <si>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</si>
  <si>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</si>
  <si>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</si>
  <si>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</si>
  <si>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</si>
  <si>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</si>
  <si>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</si>
  <si>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</si>
  <si>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</si>
  <si>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</si>
  <si>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</si>
  <si>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</si>
  <si>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</si>
  <si>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</si>
  <si>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</si>
  <si>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</si>
  <si>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</si>
  <si>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</si>
  <si>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</si>
  <si>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</si>
  <si>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</si>
  <si>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</si>
  <si>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</si>
  <si>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</si>
  <si>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</si>
  <si>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</si>
  <si>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</si>
  <si>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</si>
  <si>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</si>
  <si>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</si>
  <si>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</si>
  <si>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</si>
  <si>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</si>
  <si>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</si>
  <si>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</si>
  <si>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</si>
  <si>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</si>
  <si>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</si>
  <si>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</si>
  <si>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</si>
  <si>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</si>
  <si>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</si>
  <si>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</si>
  <si>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</si>
  <si>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</si>
  <si>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</si>
  <si>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</si>
  <si>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</si>
  <si>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</si>
  <si>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</si>
  <si>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</si>
  <si>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</si>
  <si>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</si>
  <si>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</si>
  <si>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</si>
  <si>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</si>
  <si>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</si>
  <si>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</si>
  <si>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</si>
  <si>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</si>
  <si>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</si>
  <si>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</si>
  <si>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</si>
  <si>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</si>
  <si>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</si>
  <si>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</si>
  <si>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</si>
  <si>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</si>
  <si>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</si>
  <si>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</si>
  <si>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</si>
  <si>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</si>
  <si>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</si>
  <si>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</si>
  <si>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</si>
  <si>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</si>
  <si>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</si>
  <si>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</si>
  <si>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</si>
  <si>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</si>
  <si>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</si>
  <si>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</si>
  <si>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</si>
  <si>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</si>
  <si>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</si>
  <si>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</si>
  <si>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</si>
  <si>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</si>
  <si>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</si>
  <si>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</si>
  <si>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</si>
  <si>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</si>
  <si>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</si>
  <si>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</si>
  <si>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</si>
  <si>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</si>
  <si>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</si>
  <si>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</si>
  <si>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</si>
  <si>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</si>
  <si>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</si>
  <si>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</si>
  <si>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</si>
  <si>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</si>
  <si>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</si>
  <si>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</si>
  <si>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</si>
  <si>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</si>
  <si>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</si>
  <si>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</si>
  <si>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</si>
  <si>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</si>
  <si>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</si>
  <si>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</si>
  <si>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</si>
  <si>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</si>
  <si>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</si>
  <si>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</si>
  <si>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</si>
  <si>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</si>
  <si>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</si>
  <si>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</si>
  <si>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</si>
  <si>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</si>
  <si>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</si>
  <si>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</si>
  <si>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</si>
  <si>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</si>
  <si>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</si>
  <si>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</si>
  <si>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</si>
  <si>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</si>
  <si>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</si>
  <si>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</si>
  <si>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</si>
  <si>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</si>
  <si>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</si>
  <si>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</si>
  <si>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</si>
  <si>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</si>
  <si>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</si>
  <si>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</si>
  <si>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</si>
  <si>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</si>
  <si>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</si>
  <si>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</si>
  <si>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</si>
  <si>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</si>
  <si>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</si>
  <si>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</si>
  <si>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</si>
  <si>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</si>
  <si>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</si>
  <si>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</si>
  <si>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</si>
  <si>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</si>
  <si>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</si>
  <si>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</si>
  <si>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</si>
  <si>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</si>
  <si>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</si>
  <si>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</si>
  <si>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</si>
  <si>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</si>
  <si>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</si>
  <si>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</si>
  <si>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</si>
  <si>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</si>
  <si>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</si>
  <si>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</si>
  <si>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</si>
  <si>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</si>
  <si>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</si>
  <si>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</si>
  <si>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</si>
  <si>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</si>
  <si>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</si>
  <si>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</si>
  <si>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</si>
  <si>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</si>
  <si>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</si>
  <si>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</si>
  <si>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</si>
  <si>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</si>
  <si>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</si>
  <si>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</si>
  <si>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</si>
  <si>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</si>
  <si>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</si>
  <si>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</si>
  <si>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</si>
  <si>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</si>
  <si>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</si>
  <si>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</si>
  <si>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</si>
  <si>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</si>
  <si>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</si>
  <si>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</si>
  <si>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</si>
  <si>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</si>
  <si>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</si>
  <si>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</si>
  <si>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</si>
  <si>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</si>
  <si>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</si>
  <si>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</si>
  <si>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</si>
  <si>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</si>
  <si>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</si>
  <si>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</si>
  <si>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</si>
  <si>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</si>
  <si>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</si>
  <si>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</si>
  <si>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</si>
  <si>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</si>
  <si>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</si>
  <si>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</si>
  <si>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</si>
  <si>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</si>
  <si>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</si>
  <si>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</si>
  <si>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</si>
  <si>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</si>
  <si>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</si>
  <si>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</si>
  <si>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</si>
  <si>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</si>
  <si>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</si>
  <si>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</si>
  <si>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</si>
  <si>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</si>
  <si>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</si>
  <si>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</si>
  <si>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</si>
  <si>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</si>
  <si>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</si>
  <si>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</si>
  <si>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</si>
  <si>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</si>
  <si>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</si>
  <si>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</si>
  <si>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</si>
  <si>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</si>
  <si>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</si>
  <si>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</si>
  <si>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</si>
  <si>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</si>
  <si>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</si>
  <si>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</si>
  <si>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</si>
  <si>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</si>
  <si>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</si>
  <si>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</si>
  <si>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</si>
  <si>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</si>
  <si>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</si>
  <si>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</si>
  <si>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</si>
  <si>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</si>
  <si>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</si>
  <si>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</si>
  <si>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</si>
  <si>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</si>
  <si>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</si>
  <si>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</si>
  <si>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</si>
  <si>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</si>
  <si>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</si>
  <si>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</si>
  <si>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</si>
  <si>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</si>
  <si>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</si>
  <si>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</si>
  <si>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</si>
  <si>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</si>
  <si>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</si>
  <si>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</si>
  <si>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</si>
  <si>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</si>
  <si>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</si>
  <si>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</si>
  <si>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</si>
  <si>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</si>
  <si>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</si>
  <si>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</si>
  <si>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</si>
  <si>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</si>
  <si>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</si>
  <si>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</si>
  <si>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</si>
  <si>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</si>
  <si>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</si>
  <si>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</si>
  <si>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</si>
  <si>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</si>
  <si>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</si>
  <si>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</si>
  <si>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</si>
  <si>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</si>
  <si>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</si>
  <si>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</si>
  <si>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</si>
  <si>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</si>
  <si>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</si>
  <si>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</si>
  <si>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</si>
  <si>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</si>
  <si>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</si>
  <si>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</si>
  <si>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</si>
  <si>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</si>
  <si>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</si>
  <si>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</si>
  <si>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</si>
  <si>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</si>
  <si>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</si>
  <si>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</si>
  <si>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</si>
  <si>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</si>
  <si>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</si>
  <si>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</si>
  <si>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</si>
  <si>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</si>
  <si>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</si>
  <si>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</si>
  <si>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</si>
  <si>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</si>
  <si>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</si>
  <si>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</si>
  <si>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</si>
  <si>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</si>
  <si>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</si>
  <si>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</si>
  <si>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</si>
  <si>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</si>
  <si>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</si>
  <si>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</si>
  <si>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</si>
  <si>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</si>
  <si>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</si>
  <si>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</si>
  <si>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</si>
  <si>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</si>
  <si>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</si>
  <si>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</si>
  <si>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</si>
  <si>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</si>
  <si>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</si>
  <si>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</si>
  <si>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</si>
  <si>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</si>
  <si>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</si>
  <si>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</si>
  <si>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</si>
  <si>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</si>
  <si>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</si>
  <si>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</si>
  <si>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</si>
  <si>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</si>
  <si>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</si>
  <si>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</si>
  <si>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</si>
  <si>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</si>
  <si>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</si>
  <si>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</si>
  <si>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</si>
  <si>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</si>
  <si>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</si>
  <si>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</si>
  <si>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</si>
  <si>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</si>
  <si>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</si>
  <si>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</si>
  <si>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</si>
  <si>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</si>
  <si>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</si>
  <si>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</si>
  <si>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</si>
  <si>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</si>
  <si>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</si>
  <si>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</si>
  <si>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</si>
  <si>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</si>
  <si>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</si>
  <si>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</si>
  <si>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</si>
  <si>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</si>
  <si>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</si>
  <si>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</si>
  <si>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</si>
  <si>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</si>
  <si>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</si>
  <si>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</si>
  <si>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</si>
  <si>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</si>
  <si>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</si>
  <si>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</si>
  <si>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</si>
  <si>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</si>
  <si>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</si>
  <si>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</si>
  <si>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</si>
  <si>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</si>
  <si>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</si>
  <si>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</si>
  <si>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</si>
  <si>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</si>
  <si>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</si>
  <si>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</si>
  <si>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</si>
  <si>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</si>
  <si>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</si>
  <si>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</si>
  <si>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</si>
  <si>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</si>
  <si>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</si>
  <si>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</si>
  <si>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</si>
  <si>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</si>
  <si>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</si>
  <si>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</si>
  <si>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</si>
  <si>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</si>
  <si>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</si>
  <si>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</si>
  <si>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</si>
  <si>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</si>
  <si>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</si>
  <si>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</si>
  <si>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</si>
  <si>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</si>
  <si>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</si>
  <si>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</si>
  <si>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</si>
  <si>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</si>
  <si>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</si>
  <si>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</si>
  <si>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</si>
  <si>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</si>
  <si>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</si>
  <si>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</si>
  <si>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</si>
  <si>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</si>
  <si>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</si>
  <si>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</si>
  <si>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</si>
  <si>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</si>
  <si>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</si>
  <si>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</si>
  <si>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</si>
  <si>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</si>
  <si>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</si>
  <si>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</si>
  <si>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</si>
  <si>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</si>
  <si>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</si>
  <si>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</si>
  <si>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</si>
  <si>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</si>
  <si>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</si>
  <si>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</si>
  <si>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</si>
  <si>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</si>
  <si>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</si>
  <si>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</si>
  <si>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</si>
  <si>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</si>
  <si>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</si>
  <si>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</si>
  <si>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</si>
  <si>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</si>
  <si>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</si>
  <si>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</si>
  <si>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</si>
  <si>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</si>
  <si>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</si>
  <si>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</si>
  <si>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</si>
  <si>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</si>
  <si>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</si>
  <si>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</si>
  <si>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</si>
  <si>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</si>
  <si>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</si>
  <si>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</si>
  <si>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</si>
  <si>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</si>
  <si>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</si>
  <si>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</si>
  <si>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</si>
  <si>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</si>
  <si>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</si>
  <si>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</si>
  <si>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</si>
  <si>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</si>
  <si>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</si>
  <si>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</si>
  <si>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</si>
  <si>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</si>
  <si>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</si>
  <si>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</si>
  <si>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</si>
  <si>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</si>
  <si>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</si>
  <si>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</si>
  <si>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</si>
  <si>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</si>
  <si>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</si>
  <si>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</si>
  <si>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</si>
  <si>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</si>
  <si>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</si>
  <si>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</si>
  <si>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</si>
  <si>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</si>
  <si>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</si>
  <si>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</si>
  <si>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</si>
  <si>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</si>
  <si>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</si>
  <si>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</si>
  <si>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</si>
  <si>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</si>
  <si>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</si>
  <si>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</si>
  <si>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</si>
  <si>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</si>
  <si>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</si>
  <si>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</si>
  <si>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</si>
  <si>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</si>
  <si>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</si>
  <si>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</si>
  <si>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</si>
  <si>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</si>
  <si>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</si>
  <si>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</si>
  <si>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</si>
  <si>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</si>
  <si>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</si>
  <si>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</si>
  <si>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</si>
  <si>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</si>
  <si>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</si>
  <si>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</si>
  <si>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</si>
  <si>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</si>
  <si>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</si>
  <si>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</si>
  <si>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</si>
  <si>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</si>
  <si>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</si>
  <si>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</si>
  <si>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</si>
  <si>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</si>
  <si>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</si>
  <si>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</si>
  <si>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</si>
  <si>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</si>
  <si>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</si>
  <si>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</si>
  <si>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</si>
  <si>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</si>
  <si>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</si>
  <si>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</si>
  <si>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</si>
  <si>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</si>
  <si>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</si>
  <si>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</si>
  <si>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</si>
  <si>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</si>
  <si>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</si>
  <si>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</si>
  <si>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</si>
  <si>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</si>
  <si>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</si>
  <si>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</si>
  <si>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</si>
  <si>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</si>
  <si>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</si>
  <si>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</si>
  <si>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</si>
  <si>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</si>
  <si>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</si>
  <si>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</si>
  <si>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</si>
  <si>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</si>
  <si>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</si>
  <si>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</si>
  <si>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</si>
  <si>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</si>
  <si>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</si>
  <si>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</si>
  <si>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</si>
  <si>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</si>
  <si>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</si>
  <si>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</si>
  <si>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</si>
  <si>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</si>
  <si>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</si>
  <si>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</si>
  <si>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</si>
  <si>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</si>
  <si>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</si>
  <si>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</si>
  <si>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</si>
  <si>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</si>
  <si>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</si>
  <si>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</si>
  <si>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</si>
  <si>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</si>
  <si>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</si>
  <si>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</si>
  <si>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</si>
  <si>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</si>
  <si>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</si>
  <si>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</si>
  <si>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</si>
  <si>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</si>
  <si>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</si>
  <si>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</si>
  <si>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</si>
  <si>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</si>
  <si>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</si>
  <si>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</si>
  <si>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</si>
  <si>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</si>
  <si>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</si>
  <si>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</si>
  <si>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</si>
  <si>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</si>
  <si>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</si>
  <si>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</si>
  <si>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</si>
  <si>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</si>
  <si>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</si>
  <si>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</si>
  <si>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</si>
  <si>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</si>
  <si>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</si>
  <si>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</si>
  <si>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</si>
  <si>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</si>
  <si>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</si>
  <si>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</si>
  <si>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</si>
  <si>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</si>
  <si>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</si>
  <si>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</si>
  <si>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</si>
  <si>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</si>
  <si>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</si>
  <si>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</si>
  <si>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</si>
  <si>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</si>
  <si>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</si>
  <si>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</si>
  <si>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</si>
  <si>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</si>
  <si>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</si>
  <si>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</si>
  <si>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</si>
  <si>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</si>
  <si>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</si>
  <si>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</si>
  <si>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</si>
  <si>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</si>
  <si>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</si>
  <si>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</si>
  <si>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</si>
  <si>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</si>
  <si>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</si>
  <si>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</si>
  <si>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</si>
  <si>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</si>
  <si>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</si>
  <si>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</si>
  <si>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</si>
  <si>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</si>
  <si>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</si>
  <si>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</si>
  <si>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</si>
  <si>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</si>
  <si>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</si>
  <si>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</si>
  <si>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</si>
  <si>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</si>
  <si>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</si>
  <si>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</si>
  <si>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</si>
  <si>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</si>
  <si>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</si>
  <si>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</si>
  <si>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</si>
  <si>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</si>
  <si>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</si>
  <si>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</si>
  <si>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</si>
  <si>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</si>
  <si>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</si>
  <si>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</si>
  <si>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</si>
  <si>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</si>
  <si>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</si>
  <si>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</si>
  <si>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</si>
  <si>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</si>
  <si>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</si>
  <si>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</si>
  <si>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</si>
  <si>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</si>
  <si>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</si>
  <si>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</si>
  <si>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</si>
  <si>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</si>
  <si>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</si>
  <si>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</si>
  <si>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</si>
  <si>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</si>
  <si>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</si>
  <si>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</si>
  <si>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</si>
  <si>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</si>
  <si>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</si>
  <si>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</si>
  <si>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</si>
  <si>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</si>
  <si>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</si>
  <si>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</si>
  <si>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</si>
  <si>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</si>
  <si>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</si>
  <si>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</si>
  <si>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</si>
  <si>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</si>
  <si>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</si>
  <si>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</si>
  <si>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</si>
  <si>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</si>
  <si>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</si>
  <si>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</si>
  <si>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</si>
  <si>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</si>
  <si>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</si>
  <si>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</si>
  <si>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</si>
  <si>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</si>
  <si>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</si>
  <si>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</si>
  <si>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</si>
  <si>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</si>
  <si>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</si>
  <si>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</si>
  <si>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</si>
  <si>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</si>
  <si>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</si>
  <si>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</si>
  <si>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</si>
  <si>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</si>
  <si>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</si>
  <si>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</si>
  <si>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</si>
  <si>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</si>
  <si>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</si>
  <si>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</si>
  <si>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</si>
  <si>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</si>
  <si>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</si>
  <si>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</si>
  <si>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</si>
  <si>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</si>
  <si>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</si>
  <si>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</si>
  <si>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</si>
  <si>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</si>
  <si>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</si>
  <si>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</si>
  <si>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</si>
  <si>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</si>
  <si>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</si>
  <si>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</si>
  <si>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</si>
  <si>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</si>
  <si>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</si>
  <si>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</si>
  <si>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</si>
  <si>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</si>
  <si>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</si>
  <si>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</si>
  <si>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</si>
  <si>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</si>
  <si>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</si>
  <si>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</si>
  <si>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</si>
  <si>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</si>
  <si>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</si>
  <si>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</si>
  <si>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</si>
  <si>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</si>
  <si>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</si>
  <si>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</si>
  <si>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</si>
  <si>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</si>
  <si>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</si>
  <si>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</si>
  <si>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</si>
  <si>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</si>
  <si>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</si>
  <si>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</si>
  <si>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</si>
  <si>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</si>
  <si>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</si>
  <si>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</si>
  <si>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</si>
  <si>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</si>
  <si>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</si>
  <si>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</si>
  <si>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</si>
  <si>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</si>
  <si>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</si>
  <si>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</si>
  <si>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</si>
  <si>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</si>
  <si>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</si>
  <si>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</si>
  <si>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</si>
  <si>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</si>
  <si>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</si>
  <si>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</si>
  <si>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</si>
  <si>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</si>
  <si>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</si>
  <si>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</si>
  <si>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</si>
  <si>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</si>
  <si>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</si>
  <si>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</si>
  <si>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</si>
  <si>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</si>
  <si>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</si>
  <si>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</si>
  <si>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</si>
  <si>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</si>
  <si>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</si>
  <si>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</si>
  <si>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</si>
  <si>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</si>
  <si>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</si>
  <si>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</si>
  <si>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</si>
  <si>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</si>
  <si>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</si>
  <si>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</si>
  <si>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</si>
  <si>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</si>
  <si>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</si>
  <si>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</si>
  <si>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</si>
  <si>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</si>
  <si>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</si>
  <si>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</si>
  <si>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</si>
  <si>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</si>
  <si>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</si>
  <si>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</si>
  <si>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</si>
  <si>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</si>
  <si>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</si>
  <si>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</si>
  <si>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</si>
  <si>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</si>
  <si>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</si>
  <si>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</si>
  <si>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</si>
  <si>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</si>
  <si>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</si>
  <si>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</si>
  <si>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</si>
  <si>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</si>
  <si>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</si>
  <si>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</si>
  <si>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</si>
  <si>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</si>
  <si>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</si>
  <si>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</si>
  <si>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</si>
  <si>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</si>
  <si>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</si>
  <si>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</si>
  <si>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</si>
  <si>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</si>
  <si>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</si>
  <si>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</si>
  <si>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</si>
  <si>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</si>
  <si>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</si>
  <si>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</si>
  <si>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</si>
  <si>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</si>
  <si>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</si>
  <si>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</si>
  <si>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</si>
  <si>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</si>
  <si>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</si>
  <si>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</si>
  <si>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</si>
  <si>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</si>
  <si>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</si>
  <si>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</si>
  <si>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</si>
  <si>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</si>
  <si>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</si>
  <si>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</si>
  <si>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</si>
  <si>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</si>
  <si>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</si>
  <si>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</si>
  <si>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</si>
  <si>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</si>
  <si>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</si>
  <si>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</si>
  <si>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</si>
  <si>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</si>
  <si>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</si>
  <si>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</si>
  <si>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</si>
  <si>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</si>
  <si>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</si>
  <si>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</si>
  <si>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</si>
  <si>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</si>
  <si>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</si>
  <si>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</si>
  <si>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</si>
  <si>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</si>
  <si>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</si>
  <si>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</si>
  <si>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</si>
  <si>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</si>
  <si>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</si>
  <si>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</si>
  <si>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</si>
  <si>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</si>
  <si>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</si>
  <si>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</si>
  <si>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</si>
  <si>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</si>
  <si>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</si>
  <si>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</si>
  <si>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</si>
  <si>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</si>
  <si>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</si>
  <si>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</si>
  <si>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</si>
  <si>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</si>
  <si>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</si>
  <si>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</si>
  <si>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</si>
  <si>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</si>
  <si>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</si>
  <si>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</si>
  <si>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</si>
  <si>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</si>
  <si>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</si>
  <si>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</si>
  <si>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</si>
  <si>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</si>
  <si>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</si>
  <si>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</si>
  <si>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</si>
  <si>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</si>
  <si>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</si>
  <si>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</si>
  <si>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</si>
  <si>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</si>
  <si>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</si>
  <si>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</si>
  <si>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</si>
  <si>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</si>
  <si>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</si>
  <si>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</si>
  <si>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</si>
  <si>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</si>
  <si>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</si>
  <si>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</si>
  <si>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</si>
  <si>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</si>
  <si>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</si>
  <si>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</si>
  <si>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</si>
  <si>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</si>
  <si>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</si>
  <si>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</si>
  <si>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</si>
  <si>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</si>
  <si>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</si>
  <si>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</si>
  <si>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</si>
  <si>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</si>
  <si>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</si>
  <si>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</si>
  <si>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</si>
  <si>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</si>
  <si>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</si>
  <si>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</si>
  <si>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</si>
  <si>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</si>
  <si>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</si>
  <si>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</si>
  <si>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</si>
  <si>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</si>
  <si>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</si>
  <si>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</si>
  <si>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</si>
  <si>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</si>
  <si>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</si>
  <si>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</si>
  <si>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</si>
  <si>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</si>
  <si>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</si>
  <si>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</si>
  <si>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</si>
  <si>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</si>
  <si>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</si>
  <si>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</si>
  <si>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</si>
  <si>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</si>
  <si>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</si>
  <si>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</si>
  <si>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</si>
  <si>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</si>
  <si>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</si>
  <si>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</si>
  <si>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</si>
  <si>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</si>
  <si>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</si>
  <si>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</si>
  <si>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</si>
  <si>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</si>
  <si>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</si>
  <si>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</si>
  <si>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</si>
  <si>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</si>
  <si>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</si>
  <si>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</si>
  <si>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</si>
  <si>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</si>
  <si>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</si>
  <si>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</si>
  <si>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</si>
  <si>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</si>
  <si>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</si>
  <si>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</si>
  <si>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</si>
  <si>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</si>
  <si>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</si>
  <si>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</si>
  <si>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</si>
  <si>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</si>
  <si>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</si>
  <si>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</si>
  <si>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</si>
  <si>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</si>
  <si>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</si>
  <si>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</si>
  <si>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</si>
  <si>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</si>
  <si>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</si>
  <si>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</si>
  <si>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</si>
  <si>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</si>
  <si>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</si>
  <si>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</si>
  <si>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</si>
  <si>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</si>
  <si>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</si>
  <si>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</si>
  <si>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</si>
  <si>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</si>
  <si>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</si>
  <si>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</si>
  <si>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</si>
  <si>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</si>
  <si>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</si>
  <si>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</si>
  <si>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</si>
  <si>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</si>
  <si>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</si>
  <si>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</si>
  <si>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</si>
  <si>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</si>
  <si>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</si>
  <si>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</si>
  <si>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</si>
  <si>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</si>
  <si>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</si>
  <si>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</si>
  <si>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</si>
  <si>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</si>
  <si>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</si>
  <si>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</si>
  <si>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</si>
  <si>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</si>
  <si>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</si>
  <si>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</si>
  <si>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</si>
  <si>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</si>
  <si>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</si>
  <si>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</si>
  <si>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</si>
  <si>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</si>
  <si>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</si>
  <si>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</si>
  <si>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</si>
  <si>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</si>
  <si>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</si>
  <si>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</si>
  <si>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</si>
  <si>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</si>
  <si>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</si>
  <si>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</si>
  <si>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</si>
  <si>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</si>
  <si>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</si>
  <si>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</si>
  <si>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</si>
  <si>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</si>
  <si>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</si>
  <si>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</si>
  <si>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</si>
  <si>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</si>
  <si>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</si>
  <si>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</si>
  <si>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</si>
  <si>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</si>
  <si>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</si>
  <si>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</si>
  <si>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</si>
  <si>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</si>
  <si>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</si>
  <si>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</si>
  <si>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</si>
  <si>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</si>
  <si>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</si>
  <si>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</si>
  <si>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</si>
  <si>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</si>
  <si>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</si>
  <si>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</si>
  <si>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</si>
  <si>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</si>
  <si>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</si>
  <si>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</si>
  <si>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</si>
  <si>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</si>
  <si>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</si>
  <si>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</si>
  <si>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</si>
  <si>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</si>
  <si>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</si>
  <si>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</si>
  <si>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</si>
  <si>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</si>
  <si>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</si>
  <si>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</si>
  <si>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</si>
  <si>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</si>
  <si>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</si>
  <si>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</si>
  <si>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</si>
  <si>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</si>
  <si>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</si>
  <si>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</si>
  <si>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</si>
  <si>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</si>
  <si>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</si>
  <si>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</si>
  <si>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</si>
  <si>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</si>
  <si>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</si>
  <si>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</si>
  <si>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</si>
  <si>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</si>
  <si>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</si>
  <si>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</si>
  <si>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</si>
  <si>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</si>
  <si>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</si>
  <si>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</si>
  <si>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</si>
  <si>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</si>
  <si>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</si>
  <si>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</si>
  <si>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</si>
  <si>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</si>
  <si>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</si>
  <si>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</si>
  <si>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</si>
  <si>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</si>
  <si>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</si>
  <si>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</si>
  <si>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</si>
  <si>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</si>
  <si>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</si>
  <si>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</si>
  <si>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</si>
  <si>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</si>
  <si>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</si>
  <si>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</si>
  <si>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</si>
  <si>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</si>
  <si>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</si>
  <si>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</si>
  <si>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</si>
  <si>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</si>
  <si>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</si>
  <si>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</si>
  <si>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</si>
  <si>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</si>
  <si>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</si>
  <si>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</si>
  <si>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</si>
  <si>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</si>
  <si>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</si>
  <si>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</si>
  <si>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</si>
  <si>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</si>
  <si>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</si>
  <si>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</si>
  <si>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</si>
  <si>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</si>
  <si>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</si>
  <si>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</si>
  <si>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</si>
  <si>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</si>
  <si>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</si>
  <si>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</si>
  <si>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</si>
  <si>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</si>
  <si>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</si>
  <si>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</si>
  <si>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</si>
  <si>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</si>
  <si>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</si>
  <si>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</si>
  <si>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</si>
  <si>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</si>
  <si>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</si>
  <si>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</si>
  <si>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</si>
  <si>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</si>
  <si>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</si>
  <si>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</si>
  <si>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</si>
  <si>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</si>
  <si>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</si>
  <si>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</si>
  <si>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</si>
  <si>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</si>
  <si>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</si>
  <si>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</si>
  <si>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</si>
  <si>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</si>
  <si>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</si>
  <si>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</si>
  <si>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</si>
  <si>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</si>
  <si>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</si>
  <si>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</si>
  <si>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</si>
  <si>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</si>
  <si>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</si>
  <si>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</si>
  <si>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</si>
  <si>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</si>
  <si>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</si>
  <si>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</si>
  <si>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</si>
  <si>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</si>
  <si>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</si>
  <si>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</si>
  <si>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</si>
  <si>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</si>
  <si>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</si>
  <si>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</si>
  <si>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</si>
  <si>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</si>
  <si>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</si>
  <si>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</si>
  <si>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</si>
  <si>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</si>
  <si>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</si>
  <si>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</si>
  <si>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</si>
  <si>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</si>
  <si>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</si>
  <si>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</si>
  <si>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</si>
  <si>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</si>
  <si>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</si>
  <si>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</si>
  <si>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</si>
  <si>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</si>
  <si>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</si>
  <si>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</si>
  <si>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</si>
  <si>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</si>
  <si>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</si>
  <si>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</si>
  <si>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</si>
  <si>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</si>
  <si>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</si>
  <si>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</si>
  <si>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</si>
  <si>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</si>
  <si>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</si>
  <si>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</si>
  <si>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</si>
  <si>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</si>
  <si>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</si>
  <si>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</si>
  <si>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</si>
  <si>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</si>
  <si>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</si>
  <si>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</si>
  <si>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</si>
  <si>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</si>
  <si>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</si>
  <si>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</si>
  <si>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</si>
  <si>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</si>
  <si>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</si>
  <si>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</si>
  <si>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</si>
  <si>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</si>
  <si>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</si>
  <si>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</si>
  <si>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</si>
  <si>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</si>
  <si>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</si>
  <si>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</si>
  <si>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</si>
  <si>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</si>
  <si>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</si>
  <si>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</si>
  <si>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</si>
  <si>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</si>
  <si>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</si>
  <si>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</si>
  <si>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</si>
  <si>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</si>
  <si>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</si>
  <si>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</si>
  <si>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</si>
  <si>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</si>
  <si>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</si>
  <si>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</si>
  <si>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</si>
  <si>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</si>
  <si>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</si>
  <si>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</si>
  <si>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</si>
  <si>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</si>
  <si>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</si>
  <si>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</si>
  <si>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</si>
  <si>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</si>
  <si>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</si>
  <si>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</si>
  <si>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</si>
  <si>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</si>
  <si>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</si>
  <si>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</si>
  <si>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</si>
  <si>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</si>
  <si>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</si>
  <si>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</si>
  <si>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</si>
  <si>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</si>
  <si>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</si>
  <si>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</si>
  <si>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</si>
  <si>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</si>
  <si>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</si>
  <si>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</si>
  <si>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</si>
  <si>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</si>
  <si>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</si>
  <si>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</si>
  <si>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</si>
  <si>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</si>
  <si>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</si>
  <si>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</si>
  <si>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</si>
  <si>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</si>
  <si>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</si>
  <si>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</si>
  <si>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</si>
  <si>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</si>
  <si>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</si>
  <si>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</si>
  <si>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</si>
  <si>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</si>
  <si>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</si>
  <si>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</si>
  <si>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</si>
  <si>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</si>
  <si>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</si>
  <si>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</si>
  <si>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</si>
  <si>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</si>
  <si>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</si>
  <si>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</si>
  <si>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</si>
  <si>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</si>
  <si>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</si>
  <si>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</si>
  <si>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</si>
  <si>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</si>
  <si>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</si>
  <si>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</si>
  <si>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</si>
  <si>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</si>
  <si>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</si>
  <si>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</si>
  <si>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</si>
  <si>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</si>
  <si>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</si>
  <si>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</si>
  <si>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</si>
  <si>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</si>
  <si>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</si>
  <si>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</si>
  <si>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</si>
  <si>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</si>
  <si>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</si>
  <si>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</si>
  <si>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</si>
  <si>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</si>
  <si>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</si>
  <si>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</si>
  <si>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</si>
  <si>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</si>
  <si>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</si>
  <si>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</si>
  <si>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</si>
  <si>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</si>
  <si>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</si>
  <si>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</si>
  <si>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</si>
  <si>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</si>
  <si>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</si>
  <si>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</si>
  <si>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</si>
  <si>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</si>
  <si>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</si>
  <si>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</si>
  <si>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</si>
  <si>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</si>
  <si>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</si>
  <si>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</si>
  <si>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</si>
  <si>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</si>
  <si>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</si>
  <si>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</si>
  <si>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</si>
  <si>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</si>
  <si>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</si>
  <si>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</si>
  <si>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</si>
  <si>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</si>
  <si>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</si>
  <si>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</si>
  <si>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</si>
  <si>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</si>
  <si>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</si>
  <si>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</si>
  <si>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</si>
  <si>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</si>
  <si>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</si>
  <si>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</si>
  <si>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</si>
  <si>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</si>
  <si>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</si>
  <si>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</si>
  <si>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</si>
  <si>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</si>
  <si>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</si>
  <si>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</si>
  <si>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</si>
  <si>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</si>
  <si>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</si>
  <si>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</si>
  <si>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</si>
  <si>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</si>
  <si>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</si>
  <si>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</si>
  <si>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</si>
  <si>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</si>
  <si>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</si>
  <si>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</si>
  <si>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</si>
  <si>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</si>
  <si>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</si>
  <si>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</si>
  <si>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</si>
  <si>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</si>
  <si>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</si>
  <si>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</si>
  <si>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</si>
  <si>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</si>
  <si>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</si>
  <si>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</si>
  <si>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</si>
  <si>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</si>
  <si>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</si>
  <si>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</si>
  <si>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</si>
  <si>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</si>
  <si>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</si>
  <si>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</si>
  <si>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</si>
  <si>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</si>
  <si>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</si>
  <si>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</si>
  <si>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</si>
  <si>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</si>
  <si>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</si>
  <si>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</si>
  <si>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</si>
  <si>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</si>
  <si>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</si>
  <si>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</si>
  <si>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</si>
  <si>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</si>
  <si>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</si>
  <si>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</si>
  <si>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</si>
  <si>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</si>
  <si>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</si>
  <si>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</si>
  <si>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</si>
  <si>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</si>
  <si>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</si>
  <si>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</si>
  <si>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</si>
  <si>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</si>
  <si>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</si>
  <si>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</si>
  <si>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</si>
  <si>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</si>
  <si>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</si>
  <si>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</si>
  <si>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</si>
  <si>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</si>
  <si>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</si>
  <si>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</si>
  <si>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</si>
  <si>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</si>
  <si>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</si>
  <si>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</si>
  <si>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</si>
  <si>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</si>
  <si>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</si>
  <si>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</si>
  <si>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</si>
  <si>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</si>
  <si>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</si>
  <si>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</si>
  <si>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</si>
  <si>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</si>
  <si>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</si>
  <si>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</si>
  <si>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</si>
  <si>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</si>
  <si>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</si>
  <si>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</si>
  <si>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</si>
  <si>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</si>
  <si>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</si>
  <si>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</si>
  <si>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</si>
  <si>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</si>
  <si>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</si>
  <si>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</si>
  <si>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</si>
  <si>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</si>
  <si>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</si>
  <si>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</si>
  <si>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</si>
  <si>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</si>
  <si>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</si>
  <si>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</si>
  <si>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</si>
  <si>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</si>
  <si>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</si>
  <si>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</si>
  <si>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</si>
  <si>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</si>
  <si>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</si>
  <si>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</si>
  <si>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</si>
  <si>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</si>
  <si>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</si>
  <si>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</si>
  <si>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</si>
  <si>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</si>
  <si>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</si>
  <si>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</si>
  <si>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</si>
  <si>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</si>
  <si>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</si>
  <si>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</si>
  <si>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</si>
  <si>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</si>
  <si>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</si>
  <si>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</si>
  <si>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</si>
  <si>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</si>
  <si>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</si>
  <si>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</si>
  <si>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</si>
  <si>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</si>
  <si>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</si>
  <si>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</si>
  <si>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</si>
  <si>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</si>
  <si>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</si>
  <si>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</si>
  <si>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</si>
  <si>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</si>
  <si>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</si>
  <si>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</si>
  <si>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</si>
  <si>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</si>
  <si>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</si>
  <si>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</si>
  <si>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</si>
  <si>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</si>
  <si>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</si>
  <si>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</si>
  <si>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</si>
  <si>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</si>
  <si>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</si>
  <si>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</si>
  <si>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</si>
  <si>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</si>
  <si>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</si>
  <si>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</si>
  <si>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</si>
  <si>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</si>
  <si>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</si>
  <si>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</si>
  <si>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</si>
  <si>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</si>
  <si>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</si>
  <si>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</si>
  <si>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</si>
  <si>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</si>
  <si>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</si>
  <si>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</si>
  <si>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</si>
  <si>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</si>
  <si>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</si>
  <si>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</si>
  <si>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</si>
  <si>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</si>
  <si>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</si>
  <si>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</si>
  <si>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</si>
  <si>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</si>
  <si>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</si>
  <si>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</si>
  <si>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</si>
  <si>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</si>
  <si>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</si>
  <si>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</si>
  <si>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</si>
  <si>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</si>
  <si>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</si>
  <si>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</si>
  <si>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</si>
  <si>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</si>
  <si>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</si>
  <si>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</si>
  <si>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</si>
  <si>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</si>
  <si>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</si>
  <si>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</si>
  <si>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</si>
  <si>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</si>
  <si>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</si>
  <si>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</si>
  <si>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</si>
  <si>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</si>
  <si>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</si>
  <si>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</si>
  <si>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</si>
  <si>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</si>
  <si>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</si>
  <si>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</si>
  <si>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</si>
  <si>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</si>
  <si>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</si>
  <si>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</si>
  <si>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</si>
  <si>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</si>
  <si>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</si>
  <si>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</si>
  <si>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</si>
  <si>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</si>
  <si>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</si>
  <si>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</si>
  <si>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</si>
  <si>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</si>
  <si>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</si>
  <si>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</si>
  <si>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</si>
  <si>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</si>
  <si>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</si>
  <si>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</si>
  <si>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</si>
  <si>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</si>
  <si>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</si>
  <si>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</si>
  <si>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</si>
  <si>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</si>
  <si>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</si>
  <si>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</si>
  <si>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</si>
  <si>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</si>
  <si>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</si>
  <si>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</si>
  <si>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</si>
  <si>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</si>
  <si>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</si>
  <si>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</si>
  <si>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</si>
  <si>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</si>
  <si>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</si>
  <si>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</si>
  <si>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</si>
  <si>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</si>
  <si>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</si>
  <si>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</si>
  <si>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</si>
  <si>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</si>
  <si>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</si>
  <si>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</si>
  <si>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</si>
  <si>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</si>
  <si>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</si>
  <si>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</si>
  <si>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</si>
  <si>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</si>
  <si>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</si>
  <si>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</si>
  <si>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</si>
  <si>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</si>
  <si>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</si>
  <si>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</si>
  <si>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</si>
  <si>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</si>
  <si>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</si>
  <si>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</si>
  <si>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</si>
  <si>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</si>
  <si>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</si>
  <si>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</si>
  <si>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</si>
  <si>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</si>
  <si>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</si>
  <si>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</si>
  <si>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</si>
  <si>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</si>
  <si>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</si>
  <si>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</si>
  <si>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</si>
  <si>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</si>
  <si>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</si>
  <si>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</si>
  <si>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</si>
  <si>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</si>
  <si>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</si>
  <si>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</si>
  <si>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</si>
  <si>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</si>
  <si>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</si>
  <si>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</si>
  <si>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</si>
  <si>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</si>
  <si>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</si>
  <si>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</si>
  <si>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</si>
  <si>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</si>
  <si>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</si>
  <si>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</si>
  <si>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</si>
  <si>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</si>
  <si>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</si>
  <si>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</si>
  <si>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</si>
  <si>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</si>
  <si>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</si>
  <si>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</si>
  <si>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</si>
  <si>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</si>
  <si>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</si>
  <si>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</si>
  <si>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</si>
  <si>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</si>
  <si>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</si>
  <si>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</si>
  <si>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</si>
  <si>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</si>
  <si>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</si>
  <si>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</si>
  <si>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</si>
  <si>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</si>
  <si>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</si>
  <si>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</si>
  <si>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</si>
  <si>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</si>
  <si>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</si>
  <si>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</si>
  <si>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</si>
  <si>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</si>
  <si>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</si>
  <si>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</si>
  <si>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</si>
  <si>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</si>
  <si>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</si>
  <si>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</si>
  <si>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</si>
  <si>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</si>
  <si>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</si>
  <si>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</si>
  <si>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</si>
  <si>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</si>
  <si>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</si>
  <si>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</si>
  <si>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</si>
  <si>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</si>
  <si>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</si>
  <si>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</si>
  <si>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</si>
  <si>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</si>
  <si>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</si>
  <si>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</si>
  <si>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</si>
  <si>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</si>
  <si>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</si>
  <si>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</si>
  <si>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</si>
  <si>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</si>
  <si>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</si>
  <si>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</si>
  <si>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</si>
  <si>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</si>
  <si>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</si>
  <si>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</si>
  <si>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</si>
  <si>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</si>
  <si>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</si>
  <si>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</si>
  <si>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</si>
  <si>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</si>
  <si>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</si>
  <si>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</si>
  <si>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</si>
  <si>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</si>
  <si>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</si>
  <si>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</si>
  <si>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</si>
  <si>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</si>
  <si>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</si>
  <si>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</si>
  <si>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</si>
  <si>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</si>
  <si>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</si>
  <si>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</si>
  <si>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</si>
  <si>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</si>
  <si>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</si>
  <si>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</si>
  <si>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</si>
  <si>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</si>
  <si>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</si>
  <si>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</si>
  <si>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</si>
  <si>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</si>
  <si>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</si>
  <si>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</si>
  <si>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</si>
  <si>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</si>
  <si>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</si>
  <si>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</si>
  <si>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</si>
  <si>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</si>
  <si>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</si>
  <si>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</si>
  <si>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</si>
  <si>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</si>
  <si>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</si>
  <si>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</si>
  <si>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</si>
  <si>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</si>
  <si>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</si>
  <si>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</si>
  <si>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</si>
  <si>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</si>
  <si>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</si>
  <si>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</si>
  <si>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</si>
  <si>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</si>
  <si>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</si>
  <si>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</si>
  <si>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</si>
  <si>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</si>
  <si>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</si>
  <si>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</si>
  <si>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</si>
  <si>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</si>
  <si>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</si>
  <si>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</si>
  <si>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</si>
  <si>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</si>
  <si>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</si>
  <si>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</si>
  <si>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</si>
  <si>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</si>
  <si>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</si>
  <si>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</si>
  <si>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</si>
  <si>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</si>
  <si>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</si>
  <si>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</si>
  <si>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</si>
  <si>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</si>
  <si>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</si>
  <si>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</si>
  <si>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</si>
  <si>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</si>
  <si>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</si>
  <si>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</si>
  <si>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</si>
  <si>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</si>
  <si>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</si>
  <si>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</si>
  <si>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</si>
  <si>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</si>
  <si>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</si>
  <si>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</si>
  <si>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</si>
  <si>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</si>
  <si>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</si>
  <si>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</si>
  <si>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</si>
  <si>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</si>
  <si>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</si>
  <si>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</si>
  <si>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</si>
  <si>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</si>
  <si>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</si>
  <si>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</si>
  <si>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</si>
  <si>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</si>
  <si>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</si>
  <si>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</si>
  <si>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</si>
  <si>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</si>
  <si>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</si>
  <si>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</si>
  <si>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</si>
  <si>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</si>
  <si>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</si>
  <si>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</si>
  <si>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</si>
  <si>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</si>
  <si>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</si>
  <si>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</si>
  <si>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</si>
  <si>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</si>
  <si>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</si>
  <si>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</si>
  <si>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</si>
  <si>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</si>
  <si>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</si>
  <si>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</si>
  <si>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</si>
  <si>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</si>
  <si>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</si>
  <si>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</si>
  <si>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</si>
  <si>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</si>
  <si>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</si>
  <si>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</si>
  <si>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</si>
  <si>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</si>
  <si>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</si>
  <si>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</si>
  <si>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</si>
  <si>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</si>
  <si>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</si>
  <si>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</si>
  <si>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</si>
  <si>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</si>
  <si>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</si>
  <si>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</si>
  <si>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</si>
  <si>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</si>
  <si>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</si>
  <si>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</si>
  <si>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</si>
  <si>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</si>
  <si>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</si>
  <si>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</si>
  <si>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</si>
  <si>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</si>
  <si>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</si>
  <si>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</si>
  <si>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</si>
  <si>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</si>
  <si>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</si>
  <si>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</si>
  <si>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</si>
  <si>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</si>
  <si>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</si>
  <si>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</si>
  <si>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</si>
  <si>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</si>
  <si>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</si>
  <si>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</si>
  <si>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</si>
  <si>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</si>
  <si>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</si>
  <si>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</si>
  <si>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</si>
  <si>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</si>
  <si>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</si>
  <si>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</si>
  <si>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</si>
  <si>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</si>
  <si>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</si>
  <si>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</si>
  <si>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</si>
  <si>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</si>
  <si>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</si>
  <si>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</si>
  <si>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</si>
  <si>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</si>
  <si>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</si>
  <si>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</si>
  <si>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</si>
  <si>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</si>
  <si>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</si>
  <si>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</si>
  <si>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</si>
  <si>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</si>
  <si>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</si>
  <si>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</si>
  <si>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</si>
  <si>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</si>
  <si>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</si>
  <si>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</si>
  <si>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</si>
  <si>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</si>
  <si>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</si>
  <si>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</si>
  <si>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</si>
  <si>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</si>
  <si>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</si>
  <si>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</si>
  <si>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</si>
  <si>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</si>
  <si>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</si>
  <si>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</si>
  <si>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</si>
  <si>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</si>
  <si>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</si>
  <si>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</si>
  <si>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</si>
  <si>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</si>
  <si>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</si>
  <si>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</si>
  <si>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</si>
  <si>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</si>
  <si>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</si>
  <si>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</si>
  <si>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</si>
  <si>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</si>
  <si>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</si>
  <si>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</si>
  <si>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</si>
  <si>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</si>
  <si>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</si>
  <si>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</si>
  <si>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</si>
  <si>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</si>
  <si>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</si>
  <si>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</si>
  <si>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</si>
  <si>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</si>
  <si>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</si>
  <si>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</si>
  <si>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</si>
  <si>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</si>
  <si>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</si>
  <si>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</si>
  <si>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</si>
  <si>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</si>
  <si>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</si>
  <si>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</si>
  <si>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</si>
  <si>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</si>
  <si>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</si>
  <si>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</si>
  <si>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</si>
  <si>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</si>
  <si>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</si>
  <si>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</si>
  <si>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</si>
  <si>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</si>
  <si>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</si>
  <si>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</si>
  <si>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</si>
  <si>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</si>
  <si>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</si>
  <si>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</si>
  <si>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</si>
  <si>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</si>
  <si>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</si>
  <si>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</si>
  <si>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</si>
  <si>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</si>
  <si>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</si>
  <si>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</si>
  <si>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</si>
  <si>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</si>
  <si>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</si>
  <si>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</si>
  <si>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</si>
  <si>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</si>
  <si>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</si>
  <si>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</si>
  <si>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</si>
  <si>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</si>
  <si>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</si>
  <si>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</si>
  <si>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</si>
  <si>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</si>
  <si>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</si>
  <si>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</si>
  <si>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</si>
  <si>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</si>
  <si>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</si>
  <si>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</si>
  <si>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</si>
  <si>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</si>
  <si>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</si>
  <si>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</si>
  <si>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</si>
  <si>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</si>
  <si>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</si>
  <si>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</si>
  <si>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</si>
  <si>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</si>
  <si>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</si>
  <si>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</si>
  <si>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</si>
  <si>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</si>
  <si>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</si>
  <si>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</si>
  <si>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</si>
  <si>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</si>
  <si>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</si>
  <si>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</si>
  <si>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</si>
  <si>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</si>
  <si>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</si>
  <si>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</si>
  <si>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</si>
  <si>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</si>
  <si>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</si>
  <si>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</si>
  <si>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</si>
  <si>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</si>
  <si>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</si>
  <si>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</si>
  <si>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</si>
  <si>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</si>
  <si>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</si>
  <si>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</si>
  <si>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</si>
  <si>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</si>
  <si>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</si>
  <si>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</si>
  <si>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</si>
  <si>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</si>
  <si>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</si>
  <si>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</si>
  <si>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</si>
  <si>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</si>
  <si>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</si>
  <si>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</si>
  <si>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</si>
  <si>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</si>
  <si>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</si>
  <si>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</si>
  <si>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</si>
  <si>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</si>
  <si>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</si>
  <si>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</si>
  <si>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</si>
  <si>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</si>
  <si>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</si>
  <si>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</si>
  <si>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</si>
  <si>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</si>
  <si>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</si>
  <si>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</si>
  <si>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</si>
  <si>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</si>
  <si>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</si>
  <si>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</si>
  <si>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</si>
  <si>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</si>
  <si>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</si>
  <si>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</si>
  <si>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</si>
  <si>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</si>
  <si>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</si>
  <si>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</si>
  <si>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</si>
  <si>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</si>
  <si>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</si>
  <si>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</si>
  <si>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</si>
  <si>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</si>
  <si>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</si>
  <si>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</si>
  <si>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</si>
  <si>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</si>
  <si>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</si>
  <si>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</si>
  <si>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</si>
  <si>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</si>
  <si>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</si>
  <si>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</si>
  <si>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</si>
  <si>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</si>
  <si>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</si>
  <si>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</si>
  <si>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</si>
  <si>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</si>
  <si>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</si>
  <si>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</si>
  <si>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</si>
  <si>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</si>
  <si>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</si>
  <si>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</si>
  <si>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</si>
  <si>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</si>
  <si>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</si>
  <si>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</si>
  <si>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</si>
  <si>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</si>
  <si>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</si>
  <si>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</si>
  <si>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</si>
  <si>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</si>
  <si>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</si>
  <si>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</si>
  <si>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</si>
  <si>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</si>
  <si>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</si>
  <si>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</si>
  <si>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</si>
  <si>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</si>
  <si>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</si>
  <si>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</si>
  <si>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</si>
  <si>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</si>
  <si>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</si>
  <si>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</si>
  <si>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</si>
  <si>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</si>
  <si>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</si>
  <si>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</si>
  <si>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</si>
  <si>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</si>
  <si>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</si>
  <si>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</si>
  <si>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</si>
  <si>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</si>
  <si>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</si>
  <si>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</si>
  <si>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</si>
  <si>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</si>
  <si>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</si>
  <si>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</si>
  <si>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</si>
  <si>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</si>
  <si>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</si>
  <si>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</si>
  <si>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</si>
  <si>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</si>
  <si>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</si>
  <si>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</si>
  <si>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</si>
  <si>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</si>
  <si>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</si>
  <si>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</si>
  <si>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</si>
  <si>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</si>
  <si>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</si>
  <si>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</si>
  <si>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</si>
  <si>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</si>
  <si>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</si>
  <si>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</si>
  <si>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</si>
  <si>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</si>
  <si>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</si>
  <si>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</si>
  <si>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</si>
  <si>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</si>
  <si>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</si>
  <si>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</si>
  <si>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</si>
  <si>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</si>
  <si>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</si>
  <si>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</si>
  <si>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</si>
  <si>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</si>
  <si>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</si>
  <si>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</si>
  <si>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</si>
  <si>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</si>
  <si>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</si>
  <si>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</si>
  <si>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</si>
  <si>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</si>
  <si>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</si>
  <si>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</si>
  <si>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</si>
  <si>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</si>
  <si>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</si>
  <si>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</si>
  <si>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</si>
  <si>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</si>
  <si>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</si>
  <si>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</si>
  <si>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</si>
  <si>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</si>
  <si>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</si>
  <si>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</si>
  <si>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</si>
  <si>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</si>
  <si>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</si>
  <si>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</si>
  <si>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</si>
  <si>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</si>
  <si>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</si>
  <si>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</si>
  <si>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</si>
  <si>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</si>
  <si>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</si>
  <si>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</si>
  <si>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</si>
  <si>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</si>
  <si>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</si>
  <si>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</si>
  <si>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</si>
  <si>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</si>
  <si>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</si>
  <si>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</si>
  <si>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</si>
  <si>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</si>
  <si>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</si>
  <si>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</si>
  <si>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</si>
  <si>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</si>
  <si>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</si>
  <si>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</si>
  <si>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</si>
  <si>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</si>
  <si>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</si>
  <si>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</si>
  <si>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</si>
  <si>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</si>
  <si>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</si>
  <si>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</si>
  <si>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</si>
  <si>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</si>
  <si>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</si>
  <si>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</si>
  <si>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</si>
  <si>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</si>
  <si>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</si>
  <si>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</si>
  <si>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</si>
  <si>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</si>
  <si>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</si>
  <si>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</si>
  <si>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</si>
  <si>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</si>
  <si>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</si>
  <si>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</si>
  <si>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</si>
  <si>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</si>
  <si>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</si>
  <si>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</si>
  <si>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</si>
  <si>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</si>
  <si>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</si>
  <si>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</si>
  <si>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</si>
  <si>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</si>
  <si>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</si>
  <si>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</si>
  <si>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</si>
  <si>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</si>
  <si>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</si>
  <si>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</si>
  <si>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</si>
  <si>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</si>
  <si>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</si>
  <si>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</si>
  <si>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</si>
  <si>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</si>
  <si>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</si>
  <si>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</si>
  <si>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</si>
  <si>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</si>
  <si>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</si>
  <si>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</si>
  <si>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</si>
  <si>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</si>
  <si>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</si>
  <si>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</si>
  <si>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</si>
  <si>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</si>
  <si>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</si>
  <si>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</si>
  <si>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</si>
  <si>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</si>
  <si>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</si>
  <si>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</si>
  <si>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</si>
  <si>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</si>
  <si>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</si>
  <si>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</si>
  <si>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</si>
  <si>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</si>
  <si>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</si>
  <si>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</si>
  <si>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</si>
  <si>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</si>
  <si>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</si>
  <si>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</si>
  <si>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</si>
  <si>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</si>
  <si>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</si>
  <si>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</si>
  <si>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</si>
  <si>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</si>
  <si>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</si>
  <si>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</si>
  <si>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</si>
  <si>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</si>
  <si>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</si>
  <si>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</si>
  <si>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</si>
  <si>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</si>
  <si>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</si>
  <si>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</si>
  <si>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</si>
  <si>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</si>
  <si>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</si>
  <si>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</si>
  <si>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</si>
  <si>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</si>
  <si>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</si>
  <si>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</si>
  <si>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</si>
  <si>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</si>
  <si>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</si>
  <si>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</si>
  <si>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</si>
  <si>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</si>
  <si>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</si>
  <si>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</si>
  <si>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</si>
  <si>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</si>
  <si>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</si>
  <si>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</si>
  <si>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</si>
  <si>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</si>
  <si>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</si>
  <si>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</si>
  <si>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</si>
  <si>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</si>
  <si>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</si>
  <si>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</si>
  <si>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</si>
  <si>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</si>
  <si>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</si>
  <si>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</si>
  <si>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</si>
  <si>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</si>
  <si>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</si>
  <si>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</si>
  <si>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</si>
  <si>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</si>
  <si>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</si>
  <si>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</si>
  <si>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</si>
  <si>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</si>
  <si>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</si>
  <si>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</si>
  <si>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</si>
  <si>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</si>
  <si>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</si>
  <si>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</si>
  <si>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</si>
  <si>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</si>
  <si>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</si>
  <si>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</si>
  <si>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</si>
  <si>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</si>
  <si>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</si>
  <si>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</si>
  <si>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</si>
  <si>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</si>
  <si>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</si>
  <si>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</si>
  <si>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</si>
  <si>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</si>
  <si>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</si>
  <si>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</si>
  <si>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</si>
  <si>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</si>
  <si>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</si>
  <si>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</si>
  <si>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</si>
  <si>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</si>
  <si>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</si>
  <si>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</si>
  <si>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</si>
  <si>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</si>
  <si>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</si>
  <si>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</si>
  <si>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</si>
  <si>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</si>
  <si>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</si>
  <si>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</si>
  <si>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</si>
  <si>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</si>
  <si>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</si>
  <si>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</si>
  <si>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</si>
  <si>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</si>
  <si>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</si>
  <si>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</si>
  <si>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</si>
  <si>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</si>
  <si>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</si>
  <si>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</si>
  <si>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</si>
  <si>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</si>
  <si>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</si>
  <si>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</si>
  <si>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</si>
  <si>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</si>
  <si>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</si>
  <si>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</si>
  <si>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</si>
  <si>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</si>
  <si>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</si>
  <si>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</si>
  <si>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</si>
  <si>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</si>
  <si>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</si>
  <si>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</si>
  <si>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</si>
  <si>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</si>
  <si>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</si>
  <si>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</si>
  <si>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</si>
  <si>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</si>
  <si>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</si>
  <si>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</si>
  <si>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</si>
  <si>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</si>
  <si>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</si>
  <si>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</si>
  <si>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</si>
  <si>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</si>
  <si>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</si>
  <si>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</si>
  <si>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</si>
  <si>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</si>
  <si>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</si>
  <si>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</si>
  <si>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</si>
  <si>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</si>
  <si>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</si>
  <si>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</si>
  <si>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</si>
  <si>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</si>
  <si>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</si>
  <si>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</si>
  <si>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</si>
  <si>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</si>
  <si>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</si>
  <si>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</si>
  <si>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</si>
  <si>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</si>
  <si>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</si>
  <si>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</si>
  <si>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</si>
  <si>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</si>
  <si>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</si>
  <si>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</si>
  <si>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</si>
  <si>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</si>
  <si>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</si>
  <si>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</si>
  <si>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</si>
  <si>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</si>
  <si>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</si>
  <si>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</si>
  <si>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</si>
  <si>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</si>
  <si>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</si>
  <si>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</si>
  <si>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</si>
  <si>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</si>
  <si>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</si>
  <si>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</si>
  <si>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</si>
  <si>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</si>
  <si>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</si>
  <si>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</si>
  <si>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</si>
  <si>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</si>
  <si>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</si>
  <si>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</si>
  <si>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</si>
  <si>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</si>
  <si>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</si>
  <si>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</si>
  <si>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</si>
  <si>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</si>
  <si>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</si>
  <si>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</si>
  <si>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</si>
  <si>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</si>
  <si>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</si>
  <si>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</si>
  <si>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</si>
  <si>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</si>
  <si>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</si>
  <si>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</si>
  <si>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</si>
  <si>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</si>
  <si>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</si>
  <si>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</si>
  <si>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</si>
  <si>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</si>
  <si>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</si>
  <si>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</si>
  <si>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</si>
  <si>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</si>
  <si>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</si>
  <si>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</si>
  <si>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</si>
  <si>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</si>
  <si>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</si>
  <si>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</si>
  <si>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</si>
  <si>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</si>
  <si>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</si>
  <si>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</si>
  <si>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</si>
  <si>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</si>
  <si>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</si>
  <si>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</si>
  <si>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</si>
  <si>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</si>
  <si>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</si>
  <si>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</si>
  <si>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</si>
  <si>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</si>
  <si>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</si>
  <si>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</si>
  <si>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</si>
  <si>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</si>
  <si>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</si>
  <si>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</si>
  <si>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</si>
  <si>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</si>
  <si>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</si>
  <si>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</si>
  <si>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</si>
  <si>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</si>
  <si>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</si>
  <si>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</si>
  <si>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</si>
  <si>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</si>
  <si>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</si>
  <si>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</si>
  <si>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</si>
  <si>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</si>
  <si>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</si>
  <si>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</si>
  <si>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</si>
  <si>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</si>
  <si>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</si>
  <si>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</si>
  <si>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</si>
  <si>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</si>
  <si>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</si>
  <si>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</si>
  <si>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</si>
  <si>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</si>
  <si>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</si>
  <si>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</si>
  <si>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</si>
  <si>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</si>
  <si>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</si>
  <si>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</si>
  <si>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</si>
  <si>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</si>
  <si>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</si>
  <si>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</si>
  <si>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</si>
  <si>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</si>
  <si>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</si>
  <si>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</si>
  <si>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</si>
  <si>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</si>
  <si>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</si>
  <si>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</si>
  <si>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</si>
  <si>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</si>
  <si>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</si>
  <si>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</si>
  <si>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</si>
  <si>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</si>
  <si>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</si>
  <si>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</si>
  <si>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</si>
  <si>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</si>
  <si>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</si>
  <si>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</si>
  <si>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</si>
  <si>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</si>
  <si>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</si>
  <si>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</si>
  <si>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</si>
  <si>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</si>
  <si>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</si>
  <si>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</si>
  <si>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</si>
  <si>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</si>
  <si>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</si>
  <si>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</si>
  <si>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</si>
  <si>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</si>
  <si>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</si>
  <si>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</si>
  <si>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</si>
  <si>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</si>
  <si>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</si>
  <si>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</si>
  <si>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</si>
  <si>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</si>
  <si>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</si>
  <si>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</si>
  <si>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</si>
  <si>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</si>
  <si>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</si>
  <si>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</si>
  <si>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</si>
  <si>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</si>
  <si>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</si>
  <si>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</si>
  <si>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</si>
  <si>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</si>
  <si>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</si>
  <si>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</si>
  <si>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</si>
  <si>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</si>
  <si>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</si>
  <si>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</si>
  <si>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</si>
  <si>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</si>
  <si>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</si>
  <si>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</si>
  <si>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</si>
  <si>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</si>
  <si>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</si>
  <si>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</si>
  <si>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</si>
  <si>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</si>
  <si>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</si>
  <si>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</si>
  <si>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</si>
  <si>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</si>
  <si>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</si>
  <si>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</si>
  <si>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</si>
  <si>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</si>
  <si>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</si>
  <si>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</si>
  <si>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</si>
  <si>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</si>
  <si>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</si>
  <si>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</si>
  <si>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</si>
  <si>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</si>
  <si>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</si>
  <si>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</si>
  <si>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</si>
  <si>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</si>
  <si>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</si>
  <si>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</si>
  <si>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</si>
  <si>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</si>
  <si>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</si>
  <si>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</si>
  <si>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</si>
  <si>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</si>
  <si>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</si>
  <si>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</si>
  <si>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</si>
  <si>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</si>
  <si>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</si>
  <si>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</si>
  <si>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</si>
  <si>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</si>
  <si>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</si>
  <si>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</si>
  <si>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</si>
  <si>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</si>
  <si>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</si>
  <si>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</si>
  <si>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</si>
  <si>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</si>
  <si>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</si>
  <si>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</si>
  <si>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</si>
  <si>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</si>
  <si>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</si>
  <si>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</si>
  <si>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</si>
  <si>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</si>
  <si>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</si>
  <si>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</si>
  <si>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</si>
  <si>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</si>
  <si>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</si>
  <si>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</si>
  <si>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</si>
  <si>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</si>
  <si>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</si>
  <si>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</si>
  <si>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</si>
  <si>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</si>
  <si>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</si>
  <si>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</si>
  <si>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</si>
  <si>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</si>
  <si>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</si>
  <si>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</si>
  <si>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</si>
  <si>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</si>
  <si>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</si>
  <si>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</si>
  <si>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</si>
  <si>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</si>
  <si>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</si>
  <si>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</si>
  <si>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</si>
  <si>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</si>
  <si>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</si>
  <si>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</si>
  <si>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</si>
  <si>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</si>
  <si>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</si>
  <si>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</si>
  <si>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</si>
  <si>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</si>
  <si>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</si>
  <si>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</si>
  <si>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</si>
  <si>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</si>
  <si>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</si>
  <si>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</si>
  <si>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</si>
  <si>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</si>
  <si>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</si>
  <si>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</si>
  <si>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</si>
  <si>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</si>
  <si>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</si>
  <si>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</si>
  <si>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</si>
  <si>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</si>
  <si>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</si>
  <si>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</si>
  <si>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</si>
  <si>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</si>
  <si>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</si>
  <si>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</si>
  <si>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</si>
  <si>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</si>
  <si>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</si>
  <si>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</si>
  <si>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</si>
  <si>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</si>
  <si>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</si>
  <si>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</si>
  <si>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</si>
  <si>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</si>
  <si>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</si>
  <si>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</si>
  <si>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</si>
  <si>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</si>
  <si>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</si>
  <si>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</si>
  <si>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</si>
  <si>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</si>
  <si>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</si>
  <si>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</si>
  <si>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</si>
  <si>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</si>
  <si>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</si>
  <si>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</si>
  <si>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</si>
  <si>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</si>
  <si>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</si>
  <si>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</si>
  <si>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</si>
  <si>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</si>
  <si>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</si>
  <si>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</si>
  <si>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</si>
  <si>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</si>
  <si>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</si>
  <si>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</si>
  <si>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</si>
  <si>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</si>
  <si>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</si>
  <si>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</si>
  <si>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</si>
  <si>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</si>
  <si>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</si>
  <si>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</si>
  <si>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</si>
  <si>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</si>
  <si>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</si>
  <si>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</si>
  <si>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</si>
  <si>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</si>
  <si>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</si>
  <si>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</si>
  <si>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</si>
  <si>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</si>
  <si>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</si>
  <si>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</si>
  <si>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</si>
  <si>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</si>
  <si>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</si>
  <si>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</si>
  <si>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</si>
  <si>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</si>
  <si>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</si>
  <si>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</si>
  <si>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</si>
  <si>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</si>
  <si>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</si>
  <si>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</si>
  <si>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</si>
  <si>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</si>
  <si>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</si>
  <si>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</si>
  <si>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</si>
  <si>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</si>
  <si>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</si>
  <si>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</si>
  <si>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</si>
  <si>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</si>
  <si>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</si>
  <si>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</si>
  <si>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</si>
  <si>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</si>
  <si>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</si>
  <si>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</si>
  <si>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</si>
  <si>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</si>
  <si>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</si>
  <si>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</si>
  <si>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</si>
  <si>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</si>
  <si>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</si>
  <si>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</si>
  <si>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</si>
  <si>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</si>
  <si>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</si>
  <si>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</si>
  <si>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</si>
  <si>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</si>
  <si>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</si>
  <si>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</si>
  <si>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</si>
  <si>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</si>
  <si>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</si>
  <si>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</si>
  <si>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</si>
  <si>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</si>
  <si>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</si>
  <si>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</si>
  <si>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</si>
  <si>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</si>
  <si>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</si>
  <si>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</si>
  <si>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</si>
  <si>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</si>
  <si>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</si>
  <si>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</si>
  <si>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</si>
  <si>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</si>
  <si>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</si>
  <si>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</si>
  <si>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</si>
  <si>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</si>
  <si>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</si>
  <si>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</si>
  <si>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</si>
  <si>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</si>
  <si>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</si>
  <si>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</si>
  <si>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</si>
  <si>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</si>
  <si>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</si>
  <si>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</si>
  <si>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</si>
  <si>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</si>
  <si>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</si>
  <si>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</si>
  <si>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</si>
  <si>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</si>
  <si>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</si>
  <si>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</si>
  <si>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</si>
  <si>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</si>
  <si>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</si>
  <si>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</si>
  <si>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</si>
  <si>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</si>
  <si>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</si>
  <si>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</si>
  <si>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</si>
  <si>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</si>
  <si>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</si>
  <si>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</si>
  <si>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</si>
  <si>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</si>
  <si>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</si>
  <si>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</si>
  <si>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</si>
  <si>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</si>
  <si>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</si>
  <si>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</si>
  <si>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</si>
  <si>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</si>
  <si>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</si>
  <si>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</si>
  <si>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</si>
  <si>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</si>
  <si>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</si>
  <si>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</si>
  <si>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</si>
  <si>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</si>
  <si>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</si>
  <si>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</si>
  <si>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</si>
  <si>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</si>
  <si>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</si>
  <si>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</si>
  <si>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</si>
  <si>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</si>
  <si>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</si>
  <si>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</si>
  <si>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</si>
  <si>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</si>
  <si>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</si>
  <si>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</si>
  <si>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</si>
  <si>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</si>
  <si>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</si>
  <si>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</si>
  <si>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</si>
  <si>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</si>
  <si>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</si>
  <si>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</si>
  <si>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</si>
  <si>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</si>
  <si>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</si>
  <si>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</si>
  <si>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</si>
  <si>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</si>
  <si>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</si>
  <si>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</si>
  <si>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</si>
  <si>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</si>
  <si>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</si>
  <si>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</si>
  <si>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</si>
  <si>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</si>
  <si>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</si>
  <si>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</si>
  <si>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</si>
  <si>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</si>
  <si>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</si>
  <si>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</si>
  <si>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</si>
  <si>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</si>
  <si>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</si>
  <si>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</si>
  <si>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</si>
  <si>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</si>
  <si>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</si>
  <si>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</si>
  <si>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</si>
  <si>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</si>
  <si>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</si>
  <si>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</si>
  <si>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</si>
  <si>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</si>
  <si>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</si>
  <si>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</si>
  <si>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</si>
  <si>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</si>
  <si>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</si>
  <si>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</si>
  <si>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</si>
  <si>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</si>
  <si>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</si>
  <si>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</si>
  <si>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</si>
  <si>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</si>
  <si>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</si>
  <si>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</si>
  <si>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</si>
  <si>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</si>
  <si>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</si>
  <si>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</si>
  <si>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</si>
  <si>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</si>
  <si>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</si>
  <si>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</si>
  <si>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</si>
  <si>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</si>
  <si>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</si>
  <si>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</si>
  <si>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</si>
  <si>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</si>
  <si>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</si>
  <si>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</si>
  <si>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</si>
  <si>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</si>
  <si>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</si>
  <si>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</si>
  <si>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</si>
  <si>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</si>
  <si>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</si>
  <si>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</si>
  <si>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</si>
  <si>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</si>
  <si>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</si>
  <si>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</si>
  <si>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</si>
  <si>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</si>
  <si>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</si>
  <si>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</si>
  <si>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</si>
  <si>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</si>
  <si>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</si>
  <si>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</si>
  <si>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</si>
  <si>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</si>
  <si>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</si>
  <si>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</si>
  <si>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</si>
  <si>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</si>
  <si>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</si>
  <si>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</si>
  <si>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</si>
  <si>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</si>
  <si>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</si>
  <si>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</si>
  <si>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</si>
  <si>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</si>
  <si>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</si>
  <si>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</si>
  <si>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</si>
  <si>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</si>
  <si>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</si>
  <si>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</si>
  <si>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</si>
  <si>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</si>
  <si>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</si>
  <si>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</si>
  <si>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</si>
  <si>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</si>
  <si>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</si>
  <si>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</si>
  <si>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</si>
  <si>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</si>
  <si>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</si>
  <si>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</si>
  <si>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</si>
  <si>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</si>
  <si>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</si>
  <si>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</si>
  <si>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</si>
  <si>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</si>
  <si>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</si>
  <si>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</si>
  <si>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</si>
  <si>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</si>
  <si>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</si>
  <si>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</si>
  <si>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</si>
  <si>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</si>
  <si>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</si>
  <si>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</si>
  <si>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</si>
  <si>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</si>
  <si>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</si>
  <si>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</si>
  <si>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</si>
  <si>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</si>
  <si>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</si>
  <si>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</si>
  <si>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</si>
  <si>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</si>
  <si>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</si>
  <si>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</si>
  <si>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</si>
  <si>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</si>
  <si>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</si>
  <si>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</si>
  <si>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</si>
  <si>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</si>
  <si>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</si>
  <si>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</si>
  <si>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</si>
  <si>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</si>
  <si>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</si>
  <si>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</si>
  <si>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</si>
  <si>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</si>
  <si>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</si>
  <si>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</si>
  <si>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</si>
  <si>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</si>
  <si>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</si>
  <si>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</si>
  <si>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</si>
  <si>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</si>
  <si>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</si>
  <si>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</si>
  <si>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</si>
  <si>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</si>
  <si>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</si>
  <si>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</si>
  <si>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</si>
  <si>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</si>
  <si>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</si>
  <si>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</si>
  <si>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</si>
  <si>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</si>
  <si>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</si>
  <si>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</si>
  <si>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</si>
  <si>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</si>
  <si>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</si>
  <si>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</si>
  <si>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</si>
  <si>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</si>
  <si>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</si>
  <si>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</si>
  <si>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</si>
  <si>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</si>
  <si>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</si>
  <si>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</si>
  <si>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</si>
  <si>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</si>
  <si>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</si>
  <si>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</si>
  <si>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</si>
  <si>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</si>
  <si>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</si>
  <si>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</si>
  <si>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</si>
  <si>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</si>
  <si>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</si>
  <si>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</si>
  <si>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</si>
  <si>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</si>
  <si>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</si>
  <si>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</si>
  <si>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</si>
  <si>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</si>
  <si>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</si>
  <si>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</si>
  <si>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</si>
  <si>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</si>
  <si>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</si>
  <si>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</si>
  <si>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</si>
  <si>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</si>
  <si>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</si>
  <si>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</si>
  <si>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</si>
  <si>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</si>
  <si>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</si>
  <si>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</si>
  <si>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</si>
  <si>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</si>
  <si>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</si>
  <si>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</si>
  <si>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</si>
  <si>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</si>
  <si>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</si>
  <si>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</si>
  <si>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</si>
  <si>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</si>
  <si>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</si>
  <si>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</si>
  <si>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</si>
  <si>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</si>
  <si>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</si>
  <si>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</si>
  <si>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</si>
  <si>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</si>
  <si>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</si>
  <si>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</si>
  <si>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</si>
  <si>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</si>
  <si>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</si>
  <si>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</si>
  <si>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</si>
  <si>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</si>
  <si>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</si>
  <si>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</si>
  <si>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</si>
  <si>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</si>
  <si>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</si>
  <si>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</si>
  <si>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</si>
  <si>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</si>
  <si>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</si>
  <si>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</si>
  <si>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</si>
  <si>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</si>
  <si>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</si>
  <si>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</si>
  <si>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</si>
  <si>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</si>
  <si>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</si>
  <si>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</si>
  <si>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</si>
  <si>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</si>
  <si>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</si>
  <si>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</si>
  <si>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</si>
  <si>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</si>
  <si>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</si>
  <si>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</si>
  <si>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</si>
  <si>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</si>
  <si>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</si>
  <si>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</si>
  <si>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</si>
  <si>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</si>
  <si>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</si>
  <si>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</si>
  <si>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</si>
  <si>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</si>
  <si>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</si>
  <si>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</si>
  <si>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</si>
  <si>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</si>
  <si>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</si>
  <si>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</si>
  <si>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</si>
  <si>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</si>
  <si>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</si>
  <si>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</si>
  <si>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</si>
  <si>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</si>
  <si>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</si>
  <si>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</si>
  <si>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</si>
  <si>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</si>
  <si>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</si>
  <si>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</si>
  <si>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</si>
  <si>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</si>
  <si>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</si>
  <si>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</si>
  <si>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</si>
  <si>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</si>
  <si>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</si>
  <si>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</si>
  <si>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</si>
  <si>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</si>
  <si>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</si>
  <si>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</si>
  <si>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</si>
  <si>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</si>
  <si>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</si>
  <si>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</si>
  <si>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</si>
  <si>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</si>
  <si>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</si>
  <si>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</si>
  <si>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</si>
  <si>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</si>
  <si>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</si>
  <si>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</si>
  <si>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</si>
  <si>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</si>
  <si>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</si>
  <si>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</si>
  <si>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</si>
  <si>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</si>
  <si>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</si>
  <si>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</si>
  <si>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</si>
  <si>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</si>
  <si>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</si>
  <si>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</si>
  <si>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</si>
  <si>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</si>
  <si>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</si>
  <si>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</si>
  <si>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</si>
  <si>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</si>
  <si>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</si>
  <si>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</si>
  <si>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</si>
  <si>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</si>
  <si>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</si>
  <si>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</si>
  <si>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</si>
  <si>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</si>
  <si>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</si>
  <si>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</si>
  <si>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</si>
  <si>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</si>
  <si>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</si>
  <si>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</si>
  <si>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</si>
  <si>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</si>
  <si>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</si>
  <si>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</si>
  <si>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</si>
  <si>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</si>
  <si>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</si>
  <si>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</si>
  <si>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</si>
  <si>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</si>
  <si>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</si>
  <si>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</si>
  <si>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</si>
  <si>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</si>
  <si>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</si>
  <si>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</si>
  <si>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</si>
  <si>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</si>
  <si>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</si>
  <si>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</si>
  <si>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</si>
  <si>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</si>
  <si>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</si>
  <si>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</si>
  <si>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</si>
  <si>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</si>
  <si>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</si>
  <si>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</si>
  <si>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</si>
  <si>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</si>
  <si>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</si>
  <si>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</si>
  <si>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</si>
  <si>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</si>
  <si>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</si>
  <si>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</si>
  <si>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</si>
  <si>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</si>
  <si>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</si>
  <si>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</si>
  <si>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</si>
  <si>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</si>
  <si>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</si>
  <si>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</si>
  <si>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</si>
  <si>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</si>
  <si>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</si>
  <si>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</si>
  <si>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</si>
  <si>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</si>
  <si>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</si>
  <si>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</si>
  <si>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</si>
  <si>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</si>
  <si>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</si>
  <si>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</si>
  <si>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</si>
  <si>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</si>
  <si>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</si>
  <si>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</si>
  <si>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</si>
  <si>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</si>
  <si>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</si>
  <si>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</si>
  <si>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</si>
  <si>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</si>
  <si>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</si>
  <si>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</si>
  <si>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</si>
  <si>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</si>
  <si>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</si>
  <si>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</si>
  <si>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</si>
  <si>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</si>
  <si>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</si>
  <si>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</si>
  <si>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</si>
  <si>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</si>
  <si>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</si>
  <si>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</si>
  <si>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</si>
  <si>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</si>
  <si>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</si>
  <si>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</si>
  <si>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</si>
  <si>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</si>
  <si>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</si>
  <si>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</si>
  <si>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</si>
  <si>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</si>
  <si>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</si>
  <si>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</si>
  <si>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</si>
  <si>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</si>
  <si>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</si>
  <si>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</si>
  <si>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</si>
  <si>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</si>
  <si>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</si>
  <si>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</si>
  <si>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</si>
  <si>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</si>
  <si>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</si>
  <si>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</si>
  <si>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</si>
  <si>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</si>
  <si>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</si>
  <si>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</si>
  <si>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</si>
  <si>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</si>
  <si>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</si>
  <si>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</si>
  <si>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</si>
  <si>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</si>
  <si>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</si>
  <si>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</si>
  <si>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</si>
  <si>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</si>
  <si>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</si>
  <si>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</si>
  <si>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</si>
  <si>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</si>
  <si>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</si>
  <si>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</si>
  <si>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</si>
  <si>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</si>
  <si>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</si>
  <si>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</si>
  <si>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</si>
  <si>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</si>
  <si>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</si>
  <si>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</si>
  <si>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</si>
  <si>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</si>
  <si>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</si>
  <si>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</si>
  <si>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</si>
  <si>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</si>
  <si>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</si>
  <si>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</si>
  <si>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</si>
  <si>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</si>
  <si>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</si>
  <si>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</si>
  <si>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</si>
  <si>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</si>
  <si>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</si>
  <si>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</si>
  <si>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</si>
  <si>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</si>
  <si>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</si>
  <si>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</si>
  <si>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</si>
  <si>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</si>
  <si>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</si>
  <si>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</si>
  <si>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</si>
  <si>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</si>
  <si>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</si>
  <si>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</si>
  <si>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</si>
  <si>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</si>
  <si>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</si>
  <si>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</si>
  <si>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</si>
  <si>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</si>
  <si>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</si>
  <si>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</si>
  <si>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</si>
  <si>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</si>
  <si>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</si>
  <si>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</si>
  <si>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</si>
  <si>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</si>
  <si>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</si>
  <si>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</si>
  <si>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</si>
  <si>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</si>
  <si>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</si>
  <si>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</si>
  <si>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</si>
  <si>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</si>
  <si>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</si>
  <si>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</si>
  <si>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</si>
  <si>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</si>
  <si>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</si>
  <si>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</si>
  <si>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</si>
  <si>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</si>
  <si>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</si>
  <si>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</si>
  <si>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</si>
  <si>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</si>
  <si>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</si>
  <si>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</si>
  <si>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</si>
  <si>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</si>
  <si>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</si>
  <si>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</si>
  <si>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</si>
  <si>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</si>
  <si>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</si>
  <si>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</si>
  <si>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</si>
  <si>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</si>
  <si>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</si>
  <si>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</si>
  <si>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</si>
  <si>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</si>
  <si>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</si>
  <si>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</si>
  <si>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</si>
  <si>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</si>
  <si>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</si>
  <si>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</si>
  <si>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</si>
  <si>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</si>
  <si>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</si>
  <si>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</si>
  <si>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</si>
  <si>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</si>
  <si>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</si>
  <si>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</si>
  <si>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</si>
  <si>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</si>
  <si>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</si>
  <si>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</si>
  <si>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</si>
  <si>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</si>
  <si>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</si>
  <si>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</si>
  <si>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</si>
  <si>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</si>
  <si>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</si>
  <si>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</si>
  <si>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</si>
  <si>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</si>
  <si>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</si>
  <si>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</si>
  <si>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</si>
  <si>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</si>
  <si>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</si>
  <si>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</si>
  <si>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</si>
  <si>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</si>
  <si>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</si>
  <si>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</si>
  <si>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</si>
  <si>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</si>
  <si>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</si>
  <si>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</si>
  <si>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</si>
  <si>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</si>
  <si>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</si>
  <si>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</si>
  <si>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</si>
  <si>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</si>
  <si>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</si>
  <si>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</si>
  <si>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</si>
  <si>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</si>
  <si>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</si>
  <si>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</si>
  <si>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</si>
  <si>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</si>
  <si>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</si>
  <si>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</si>
  <si>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</si>
  <si>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</si>
  <si>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</si>
  <si>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</si>
  <si>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</si>
  <si>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</si>
  <si>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</si>
  <si>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</si>
  <si>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</si>
  <si>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</si>
  <si>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</si>
  <si>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</si>
  <si>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</si>
  <si>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</si>
  <si>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</si>
  <si>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</si>
  <si>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</si>
  <si>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</si>
  <si>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</si>
  <si>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</si>
  <si>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</si>
  <si>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</si>
  <si>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</si>
  <si>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</si>
  <si>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</si>
  <si>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</si>
  <si>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</si>
  <si>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</si>
  <si>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</si>
  <si>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</si>
  <si>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</si>
  <si>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</si>
  <si>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</si>
  <si>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</si>
  <si>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</si>
  <si>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</si>
  <si>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</si>
  <si>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</si>
  <si>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</si>
  <si>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</si>
  <si>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</si>
  <si>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</si>
  <si>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</si>
  <si>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</si>
  <si>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</si>
  <si>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</si>
  <si>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</si>
  <si>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</si>
  <si>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</si>
  <si>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</si>
  <si>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</si>
  <si>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</si>
  <si>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</si>
  <si>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</si>
  <si>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</si>
  <si>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</si>
  <si>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</si>
  <si>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</si>
  <si>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</si>
  <si>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</si>
  <si>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</si>
  <si>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</si>
  <si>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</si>
  <si>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</si>
  <si>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</si>
  <si>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</si>
  <si>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</si>
  <si>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</si>
  <si>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</si>
  <si>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</si>
  <si>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</si>
  <si>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</si>
  <si>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</si>
  <si>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</si>
  <si>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</si>
  <si>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</si>
  <si>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</si>
  <si>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</si>
  <si>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</si>
  <si>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</si>
  <si>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</si>
  <si>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</si>
  <si>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</si>
  <si>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</si>
  <si>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</si>
  <si>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</si>
  <si>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</si>
  <si>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</si>
  <si>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</si>
  <si>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</si>
  <si>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</si>
  <si>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</si>
  <si>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</si>
  <si>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</si>
  <si>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</si>
  <si>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</si>
  <si>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</si>
  <si>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</si>
  <si>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</si>
  <si>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</si>
  <si>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</si>
  <si>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</si>
  <si>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</si>
  <si>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</si>
  <si>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</si>
  <si>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</si>
  <si>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</si>
  <si>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</si>
  <si>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</si>
  <si>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</si>
  <si>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</si>
  <si>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</si>
  <si>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</si>
  <si>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</si>
  <si>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</si>
  <si>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</si>
  <si>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</si>
  <si>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</si>
  <si>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</si>
  <si>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</si>
  <si>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</si>
  <si>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</si>
  <si>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</si>
  <si>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</si>
  <si>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</si>
  <si>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</si>
  <si>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</si>
  <si>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</si>
  <si>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</si>
  <si>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</si>
  <si>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</si>
  <si>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</si>
  <si>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</si>
  <si>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</si>
  <si>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</si>
  <si>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</si>
  <si>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</si>
  <si>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</si>
  <si>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</si>
  <si>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</si>
  <si>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</si>
  <si>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</si>
  <si>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</si>
  <si>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</si>
  <si>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</si>
  <si>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</si>
  <si>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</si>
  <si>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</si>
  <si>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</si>
  <si>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</si>
  <si>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</si>
  <si>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</si>
  <si>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</si>
  <si>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</si>
  <si>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</si>
  <si>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</si>
  <si>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</si>
  <si>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</si>
  <si>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</si>
  <si>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</si>
  <si>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</si>
  <si>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</si>
  <si>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</si>
  <si>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</si>
  <si>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</si>
  <si>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</si>
  <si>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</si>
  <si>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</si>
  <si>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</si>
  <si>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</si>
  <si>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</si>
  <si>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</si>
  <si>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</si>
  <si>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</si>
  <si>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</si>
  <si>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</si>
  <si>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</si>
  <si>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</si>
  <si>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</si>
  <si>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</si>
  <si>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</si>
  <si>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</si>
  <si>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</si>
  <si>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</si>
  <si>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</si>
  <si>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</si>
  <si>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</si>
  <si>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</si>
  <si>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</si>
  <si>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</si>
  <si>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</si>
  <si>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</si>
  <si>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</si>
  <si>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</si>
  <si>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</si>
  <si>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</si>
  <si>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</si>
  <si>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</si>
  <si>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</si>
  <si>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</si>
  <si>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</si>
  <si>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</si>
  <si>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</si>
  <si>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</si>
  <si>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</si>
  <si>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</si>
  <si>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</si>
  <si>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</si>
  <si>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</si>
  <si>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</si>
  <si>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</si>
  <si>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</si>
  <si>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</si>
  <si>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</si>
  <si>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</si>
  <si>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</si>
  <si>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</si>
  <si>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</si>
  <si>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</si>
  <si>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</si>
  <si>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</si>
  <si>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</si>
  <si>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</si>
  <si>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</si>
  <si>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</si>
  <si>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</si>
  <si>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</si>
  <si>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</si>
  <si>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</si>
  <si>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</si>
  <si>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</si>
  <si>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</si>
  <si>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</si>
  <si>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</si>
  <si>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</si>
  <si>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</si>
  <si>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</si>
  <si>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</si>
  <si>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</si>
  <si>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</si>
  <si>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</si>
  <si>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</si>
  <si>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</si>
  <si>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</si>
  <si>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</si>
  <si>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</si>
  <si>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</si>
  <si>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</si>
  <si>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</si>
  <si>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</si>
  <si>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</si>
  <si>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</si>
  <si>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</si>
  <si>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</si>
  <si>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</si>
  <si>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</si>
  <si>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</si>
  <si>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</si>
  <si>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</si>
  <si>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</si>
  <si>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</si>
  <si>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</si>
  <si>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</si>
  <si>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</si>
  <si>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</si>
  <si>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</si>
  <si>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</si>
  <si>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</si>
  <si>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</si>
  <si>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</si>
  <si>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</si>
  <si>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</si>
  <si>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</si>
  <si>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</si>
  <si>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</si>
  <si>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</si>
  <si>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</si>
  <si>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</si>
  <si>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</si>
  <si>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</si>
  <si>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</si>
  <si>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</si>
  <si>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</si>
  <si>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</si>
  <si>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</si>
  <si>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</si>
  <si>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</si>
  <si>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</si>
  <si>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</si>
  <si>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</si>
  <si>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</si>
  <si>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</si>
  <si>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</si>
  <si>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</si>
  <si>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</si>
  <si>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</si>
  <si>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</si>
  <si>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</si>
  <si>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</si>
  <si>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</si>
  <si>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</si>
  <si>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</si>
  <si>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</si>
  <si>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</si>
  <si>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</si>
  <si>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</si>
  <si>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</si>
  <si>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</si>
  <si>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</si>
  <si>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</si>
  <si>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</si>
  <si>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</si>
  <si>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</si>
  <si>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</si>
  <si>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</si>
  <si>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</si>
  <si>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</si>
  <si>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</si>
  <si>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</si>
  <si>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</si>
  <si>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</si>
  <si>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</si>
  <si>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</si>
  <si>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</si>
  <si>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</si>
  <si>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</si>
  <si>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</si>
  <si>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</si>
  <si>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</si>
  <si>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</si>
  <si>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</si>
  <si>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</si>
  <si>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</si>
  <si>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</si>
  <si>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</si>
  <si>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</si>
  <si>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</si>
  <si>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</si>
  <si>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</si>
  <si>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</si>
  <si>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</si>
  <si>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</si>
  <si>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</si>
  <si>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</si>
  <si>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</si>
  <si>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</si>
  <si>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</si>
  <si>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</si>
  <si>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</si>
  <si>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</si>
  <si>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</si>
  <si>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</si>
  <si>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</si>
  <si>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</si>
  <si>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</si>
  <si>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</si>
  <si>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</si>
  <si>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</si>
  <si>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</si>
  <si>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</si>
  <si>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</si>
  <si>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</si>
  <si>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</si>
  <si>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</si>
  <si>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</si>
  <si>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</si>
  <si>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</si>
  <si>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</si>
  <si>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</si>
  <si>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</si>
  <si>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</si>
  <si>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</si>
  <si>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</si>
  <si>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</si>
  <si>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</si>
  <si>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</si>
  <si>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</si>
  <si>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</si>
  <si>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</si>
  <si>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</si>
  <si>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</si>
  <si>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</si>
  <si>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</si>
  <si>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</si>
  <si>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</si>
  <si>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</si>
  <si>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</si>
  <si>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</si>
  <si>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</si>
  <si>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</si>
  <si>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</si>
  <si>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</si>
  <si>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</si>
  <si>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</si>
  <si>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</si>
  <si>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</si>
  <si>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</si>
  <si>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</si>
  <si>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</si>
  <si>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</si>
  <si>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</si>
  <si>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</si>
  <si>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</si>
  <si>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</si>
  <si>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</si>
  <si>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</si>
  <si>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</si>
  <si>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</si>
  <si>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</si>
  <si>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</si>
  <si>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</si>
  <si>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</si>
  <si>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</si>
  <si>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</si>
  <si>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</si>
  <si>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</si>
  <si>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</si>
  <si>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</si>
  <si>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</si>
  <si>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</si>
  <si>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</si>
  <si>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</si>
  <si>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</si>
  <si>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</si>
  <si>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</si>
  <si>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</si>
  <si>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</si>
  <si>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</si>
  <si>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</si>
  <si>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</si>
  <si>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</si>
  <si>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</si>
  <si>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</si>
  <si>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</si>
  <si>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</si>
  <si>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</si>
  <si>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</si>
  <si>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</si>
  <si>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</si>
  <si>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</si>
  <si>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</si>
  <si>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</si>
  <si>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</si>
  <si>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</si>
  <si>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</si>
  <si>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</si>
  <si>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</si>
  <si>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</si>
  <si>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</si>
  <si>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</si>
  <si>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</si>
  <si>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</si>
  <si>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</si>
  <si>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</si>
  <si>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</si>
  <si>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</si>
  <si>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</si>
  <si>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</si>
  <si>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</si>
  <si>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</si>
  <si>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</si>
  <si>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</si>
  <si>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</si>
  <si>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</si>
  <si>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</si>
  <si>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</si>
  <si>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</si>
  <si>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</si>
  <si>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</si>
  <si>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</si>
  <si>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</si>
  <si>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</si>
  <si>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</si>
  <si>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</si>
  <si>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</si>
  <si>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</si>
  <si>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</si>
  <si>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</si>
  <si>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</si>
  <si>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</si>
  <si>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</si>
  <si>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</si>
  <si>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</si>
  <si>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</si>
  <si>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</si>
  <si>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</si>
  <si>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</si>
  <si>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</si>
  <si>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</si>
  <si>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</si>
  <si>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</si>
  <si>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</si>
  <si>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</si>
  <si>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</si>
  <si>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</si>
  <si>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</si>
  <si>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</si>
  <si>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</si>
  <si>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</si>
  <si>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</si>
  <si>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</si>
  <si>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</si>
  <si>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</si>
  <si>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</si>
  <si>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</si>
  <si>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</si>
  <si>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</si>
  <si>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</si>
  <si>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</si>
  <si>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</si>
  <si>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</si>
  <si>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</si>
  <si>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</si>
  <si>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</si>
  <si>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</si>
  <si>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</si>
  <si>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</si>
  <si>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</si>
  <si>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</si>
  <si>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</si>
  <si>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</si>
  <si>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</si>
  <si>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</si>
  <si>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</si>
  <si>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</si>
  <si>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</si>
  <si>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</si>
  <si>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</si>
  <si>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</si>
  <si>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</si>
  <si>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</si>
  <si>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</si>
  <si>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</si>
  <si>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</si>
  <si>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</si>
  <si>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</si>
  <si>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</si>
  <si>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</si>
  <si>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</si>
  <si>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</si>
  <si>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</si>
  <si>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</si>
  <si>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</si>
  <si>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</si>
  <si>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</si>
  <si>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</si>
  <si>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</si>
  <si>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</si>
  <si>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</si>
  <si>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</si>
  <si>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</si>
  <si>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</si>
  <si>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</si>
  <si>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</si>
  <si>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</si>
  <si>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</si>
  <si>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</si>
  <si>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</si>
  <si>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</si>
  <si>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</si>
  <si>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</si>
  <si>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</si>
  <si>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</si>
  <si>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</si>
  <si>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</si>
  <si>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</si>
  <si>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</si>
  <si>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</si>
  <si>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</si>
  <si>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</si>
  <si>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</si>
  <si>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</si>
  <si>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</si>
  <si>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</si>
  <si>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</si>
  <si>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</si>
  <si>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</si>
  <si>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</si>
  <si>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</si>
  <si>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</si>
  <si>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</si>
  <si>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</si>
  <si>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</si>
  <si>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</si>
  <si>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</si>
  <si>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</si>
  <si>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</si>
  <si>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</si>
  <si>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</si>
  <si>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</si>
  <si>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</si>
  <si>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</si>
  <si>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</si>
  <si>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</si>
  <si>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</si>
  <si>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</si>
  <si>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</si>
  <si>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</si>
  <si>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</si>
  <si>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</si>
  <si>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</si>
  <si>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</si>
  <si>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</si>
  <si>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</si>
  <si>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</si>
  <si>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</si>
  <si>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</si>
  <si>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</si>
  <si>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</si>
  <si>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</si>
  <si>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</si>
  <si>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</si>
  <si>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</si>
  <si>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</si>
  <si>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</si>
  <si>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</si>
  <si>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</si>
  <si>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</si>
  <si>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</si>
  <si>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</si>
  <si>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</si>
  <si>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</si>
  <si>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</si>
  <si>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</si>
  <si>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</si>
  <si>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</si>
  <si>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</si>
  <si>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</si>
  <si>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</si>
  <si>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</si>
  <si>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</si>
  <si>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</si>
  <si>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</si>
  <si>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</si>
  <si>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</si>
  <si>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</si>
  <si>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</si>
  <si>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</si>
  <si>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</si>
  <si>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</si>
  <si>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</si>
  <si>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</si>
  <si>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</si>
  <si>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</si>
  <si>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</si>
  <si>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</si>
  <si>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</si>
  <si>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</si>
  <si>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</si>
  <si>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</si>
  <si>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</si>
  <si>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</si>
  <si>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</si>
  <si>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</si>
  <si>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</si>
  <si>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</si>
  <si>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</si>
  <si>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</si>
  <si>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</si>
  <si>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</si>
  <si>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</si>
  <si>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</si>
  <si>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</si>
  <si>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</si>
  <si>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</si>
  <si>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</si>
  <si>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</si>
  <si>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</si>
  <si>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</si>
  <si>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</si>
  <si>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</si>
  <si>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</si>
  <si>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</si>
  <si>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</si>
  <si>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</si>
  <si>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</si>
  <si>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</si>
  <si>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</si>
  <si>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</si>
  <si>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</si>
  <si>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</si>
  <si>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</si>
  <si>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</si>
  <si>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</si>
  <si>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</si>
  <si>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</si>
  <si>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</si>
  <si>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</si>
  <si>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</si>
  <si>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</si>
  <si>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</si>
  <si>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</si>
  <si>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</si>
  <si>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</si>
  <si>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</si>
  <si>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</si>
  <si>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</si>
  <si>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</si>
  <si>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</si>
  <si>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</si>
  <si>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</si>
  <si>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</si>
  <si>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</si>
  <si>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</si>
  <si>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</si>
  <si>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</si>
  <si>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</si>
  <si>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</si>
  <si>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</si>
  <si>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</si>
  <si>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</si>
  <si>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</si>
  <si>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</si>
  <si>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</si>
  <si>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</si>
  <si>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</si>
  <si>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</si>
  <si>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</si>
  <si>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</si>
  <si>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</si>
  <si>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</si>
  <si>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</si>
  <si>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</si>
  <si>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</si>
  <si>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</si>
  <si>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</si>
  <si>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</si>
  <si>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</si>
  <si>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</si>
  <si>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</si>
  <si>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</si>
  <si>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</si>
  <si>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</si>
  <si>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</si>
  <si>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</si>
  <si>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</si>
  <si>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</si>
  <si>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</si>
  <si>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</si>
  <si>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</si>
  <si>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</si>
  <si>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</si>
  <si>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</si>
  <si>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</si>
  <si>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</si>
  <si>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</si>
  <si>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</si>
  <si>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</si>
  <si>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</si>
  <si>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</si>
  <si>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</si>
  <si>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</si>
  <si>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</si>
  <si>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</si>
  <si>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</si>
  <si>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</si>
  <si>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</si>
  <si>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</si>
  <si>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</si>
  <si>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</si>
  <si>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</si>
  <si>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</si>
  <si>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</si>
  <si>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</si>
  <si>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</si>
  <si>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</si>
  <si>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</si>
  <si>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</si>
  <si>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</si>
  <si>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</si>
  <si>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</si>
  <si>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</si>
  <si>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</si>
  <si>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</si>
  <si>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</si>
  <si>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</si>
  <si>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</si>
  <si>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</si>
  <si>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</si>
  <si>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</si>
  <si>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</si>
  <si>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</si>
  <si>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</si>
  <si>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</si>
  <si>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</si>
  <si>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</si>
  <si>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</si>
  <si>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</si>
  <si>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</si>
  <si>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</si>
  <si>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</si>
  <si>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</si>
  <si>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</si>
  <si>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</si>
  <si>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</si>
  <si>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</si>
  <si>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</si>
  <si>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</si>
  <si>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</si>
  <si>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</si>
  <si>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</si>
  <si>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</si>
  <si>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</si>
  <si>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</si>
  <si>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</si>
  <si>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</si>
  <si>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</si>
  <si>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</si>
  <si>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</si>
  <si>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</si>
  <si>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</si>
  <si>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</si>
  <si>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</si>
  <si>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</si>
  <si>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</si>
  <si>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</si>
  <si>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</si>
  <si>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</si>
  <si>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</si>
  <si>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</si>
  <si>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</si>
  <si>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</si>
  <si>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</si>
  <si>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</si>
  <si>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</si>
  <si>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</si>
  <si>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</si>
  <si>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</si>
  <si>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</si>
  <si>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</si>
  <si>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</si>
  <si>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</si>
  <si>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</si>
  <si>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</si>
  <si>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</si>
  <si>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</si>
  <si>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</si>
  <si>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</si>
  <si>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</si>
  <si>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</si>
  <si>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</si>
  <si>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</si>
  <si>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</si>
  <si>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</si>
  <si>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</si>
  <si>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</si>
  <si>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</si>
  <si>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</si>
  <si>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</si>
  <si>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</si>
  <si>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</si>
  <si>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</si>
  <si>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</si>
  <si>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</si>
  <si>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</si>
  <si>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</si>
  <si>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</si>
  <si>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</si>
  <si>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</si>
  <si>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</si>
  <si>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</si>
  <si>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</si>
  <si>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</si>
  <si>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</si>
  <si>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</si>
  <si>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</si>
  <si>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</si>
  <si>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</si>
  <si>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</si>
  <si>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</si>
  <si>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</si>
  <si>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</si>
  <si>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</si>
  <si>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</si>
  <si>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</si>
  <si>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</si>
  <si>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</si>
  <si>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</si>
  <si>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</si>
  <si>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</si>
  <si>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</si>
  <si>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</si>
  <si>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</si>
  <si>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</si>
  <si>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</si>
  <si>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</si>
  <si>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</si>
  <si>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</si>
  <si>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</si>
  <si>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</si>
  <si>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</si>
  <si>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</si>
  <si>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</si>
  <si>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</si>
  <si>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</si>
  <si>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</si>
  <si>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</si>
  <si>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</si>
  <si>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</si>
  <si>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</si>
  <si>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</si>
  <si>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</si>
  <si>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</si>
  <si>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</si>
  <si>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</si>
  <si>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</si>
  <si>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</si>
  <si>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</si>
  <si>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</si>
  <si>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</si>
  <si>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</si>
  <si>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</si>
  <si>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</si>
  <si>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</si>
  <si>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</si>
  <si>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</si>
  <si>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</si>
  <si>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</si>
  <si>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</si>
  <si>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</si>
  <si>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</si>
  <si>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</si>
  <si>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</si>
  <si>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</si>
  <si>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</si>
  <si>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</si>
  <si>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</si>
  <si>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</si>
  <si>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</si>
  <si>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</si>
  <si>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</si>
  <si>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</si>
  <si>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</si>
  <si>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</si>
  <si>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</si>
  <si>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</si>
  <si>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</si>
  <si>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</si>
  <si>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</si>
  <si>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</si>
  <si>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</si>
  <si>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</si>
  <si>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</si>
  <si>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</si>
  <si>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</si>
  <si>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</si>
  <si>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</si>
  <si>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</si>
  <si>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</si>
  <si>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</si>
  <si>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</si>
  <si>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</si>
  <si>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</si>
  <si>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</si>
  <si>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</si>
  <si>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</si>
  <si>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</si>
  <si>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</si>
  <si>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</si>
  <si>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</si>
  <si>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</si>
  <si>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</si>
  <si>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</si>
  <si>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</si>
  <si>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</si>
  <si>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</si>
  <si>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</si>
  <si>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</si>
  <si>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</si>
  <si>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</si>
  <si>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</si>
  <si>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</si>
  <si>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</si>
  <si>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</si>
  <si>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</si>
  <si>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</si>
  <si>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</si>
  <si>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</si>
  <si>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</si>
  <si>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</si>
  <si>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</si>
  <si>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</si>
  <si>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</si>
  <si>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</si>
  <si>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</si>
  <si>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</si>
  <si>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</si>
  <si>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</si>
  <si>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</si>
  <si>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</si>
  <si>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</si>
  <si>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</si>
  <si>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</si>
  <si>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</si>
  <si>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</si>
  <si>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</si>
  <si>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</si>
  <si>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</si>
  <si>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</si>
  <si>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</si>
  <si>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</si>
  <si>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</si>
  <si>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</si>
  <si>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</si>
  <si>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</si>
  <si>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</si>
  <si>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</si>
  <si>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</si>
  <si>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</si>
  <si>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</si>
  <si>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</si>
  <si>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</si>
  <si>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</si>
  <si>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</si>
  <si>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</si>
  <si>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</si>
  <si>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</si>
  <si>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</si>
  <si>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</si>
  <si>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</si>
  <si>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</si>
  <si>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</si>
  <si>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</si>
  <si>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</si>
  <si>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</si>
  <si>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</si>
  <si>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</si>
  <si>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</si>
  <si>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</si>
  <si>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</si>
  <si>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</si>
  <si>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</si>
  <si>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</si>
  <si>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</si>
  <si>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</si>
  <si>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</si>
  <si>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</si>
  <si>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</si>
  <si>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</si>
  <si>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</si>
  <si>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</si>
  <si>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</si>
  <si>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</si>
  <si>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</si>
  <si>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</si>
  <si>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</si>
  <si>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</si>
  <si>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</si>
  <si>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</si>
  <si>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</si>
  <si>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</si>
  <si>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</si>
  <si>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</si>
  <si>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</si>
  <si>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</si>
  <si>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</si>
  <si>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</si>
  <si>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</si>
  <si>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</si>
  <si>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</si>
  <si>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</si>
  <si>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</si>
  <si>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</si>
  <si>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</si>
  <si>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</si>
  <si>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</si>
  <si>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</si>
  <si>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</si>
  <si>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</si>
  <si>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</si>
  <si>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</si>
  <si>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</si>
  <si>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</si>
  <si>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</si>
  <si>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</si>
  <si>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</si>
  <si>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</si>
  <si>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</si>
  <si>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</si>
  <si>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</si>
  <si>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</si>
  <si>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</si>
  <si>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</si>
  <si>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</si>
  <si>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</si>
  <si>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</si>
  <si>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</si>
  <si>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</si>
  <si>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</si>
  <si>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</si>
  <si>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</si>
  <si>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</si>
  <si>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</si>
  <si>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</si>
  <si>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</si>
  <si>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</si>
  <si>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</si>
  <si>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</si>
  <si>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</si>
  <si>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</si>
  <si>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</si>
  <si>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</si>
  <si>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</si>
  <si>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</si>
  <si>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</si>
  <si>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</si>
  <si>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</si>
  <si>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</si>
  <si>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</si>
  <si>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</si>
  <si>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</si>
  <si>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</si>
  <si>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</si>
  <si>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</si>
  <si>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</si>
  <si>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</si>
  <si>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</si>
  <si>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</si>
  <si>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</si>
  <si>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</si>
  <si>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</si>
  <si>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</si>
  <si>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</si>
  <si>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</si>
  <si>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</si>
  <si>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</si>
  <si>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</si>
  <si>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</si>
  <si>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</si>
  <si>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</si>
  <si>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</si>
  <si>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</si>
  <si>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</si>
  <si>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</si>
  <si>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</si>
  <si>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</si>
  <si>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</si>
  <si>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</si>
  <si>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</si>
  <si>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</si>
  <si>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</si>
  <si>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</si>
  <si>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</si>
  <si>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</si>
  <si>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</si>
  <si>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</si>
  <si>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</si>
  <si>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</si>
  <si>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</si>
  <si>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</si>
  <si>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</si>
  <si>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</si>
  <si>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</si>
  <si>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</si>
  <si>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</si>
  <si>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</si>
  <si>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</si>
  <si>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</si>
  <si>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</si>
  <si>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</si>
  <si>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</si>
  <si>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</si>
  <si>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</si>
  <si>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</si>
  <si>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</si>
  <si>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</si>
  <si>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</si>
  <si>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</si>
  <si>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</si>
  <si>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</si>
  <si>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</si>
  <si>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</si>
  <si>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</si>
  <si>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</si>
  <si>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</si>
  <si>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</si>
  <si>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</si>
  <si>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</si>
  <si>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</si>
  <si>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</si>
  <si>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</si>
  <si>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</si>
  <si>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</si>
  <si>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</si>
  <si>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</si>
  <si>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</si>
  <si>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</si>
  <si>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</si>
  <si>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</si>
  <si>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</si>
  <si>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</si>
  <si>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</si>
  <si>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</si>
  <si>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</si>
  <si>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</si>
  <si>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</si>
  <si>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</si>
  <si>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</si>
  <si>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</si>
  <si>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</si>
  <si>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</si>
  <si>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</si>
  <si>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</si>
  <si>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</si>
  <si>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</si>
  <si>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</si>
  <si>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</si>
  <si>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</si>
  <si>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</si>
  <si>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</si>
  <si>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</si>
  <si>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</si>
  <si>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</si>
  <si>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</si>
  <si>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</si>
  <si>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</si>
  <si>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</si>
  <si>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</si>
  <si>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</si>
  <si>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</si>
  <si>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</si>
  <si>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</si>
  <si>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</si>
  <si>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</si>
  <si>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</si>
  <si>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</si>
  <si>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</si>
  <si>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</si>
  <si>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</si>
  <si>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</si>
  <si>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</si>
  <si>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</si>
  <si>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</si>
  <si>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</si>
  <si>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</si>
  <si>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</si>
  <si>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</si>
  <si>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</si>
  <si>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</si>
  <si>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</si>
  <si>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</si>
  <si>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</si>
  <si>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</si>
  <si>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</si>
  <si>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</si>
  <si>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</si>
  <si>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</si>
  <si>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</si>
  <si>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</si>
  <si>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</si>
  <si>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</si>
  <si>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</si>
  <si>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</si>
  <si>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</si>
  <si>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</si>
  <si>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</si>
  <si>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</si>
  <si>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</si>
  <si>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</si>
  <si>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</si>
  <si>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</si>
  <si>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</si>
  <si>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</si>
  <si>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</si>
  <si>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</si>
  <si>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</si>
  <si>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</si>
  <si>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</si>
  <si>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</si>
  <si>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</si>
  <si>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</si>
  <si>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</si>
  <si>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</si>
  <si>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</si>
  <si>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</si>
  <si>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</si>
  <si>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</si>
  <si>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</si>
  <si>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</si>
  <si>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</si>
  <si>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</si>
  <si>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</si>
  <si>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</si>
  <si>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</si>
  <si>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</si>
  <si>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</si>
  <si>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</si>
  <si>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</si>
  <si>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</si>
  <si>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</si>
  <si>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</si>
  <si>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</si>
  <si>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</si>
  <si>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</si>
  <si>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</si>
  <si>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</si>
  <si>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</si>
  <si>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</si>
  <si>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</si>
  <si>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</si>
  <si>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</si>
  <si>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</si>
  <si>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</si>
  <si>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</si>
  <si>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</si>
  <si>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</si>
  <si>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</si>
  <si>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</si>
  <si>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</si>
  <si>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</si>
  <si>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</si>
  <si>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</si>
  <si>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</si>
  <si>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</si>
  <si>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</si>
  <si>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</si>
  <si>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</si>
  <si>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</si>
  <si>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</si>
  <si>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</si>
  <si>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</si>
  <si>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</si>
  <si>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</si>
  <si>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</si>
  <si>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</si>
  <si>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</si>
  <si>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</si>
  <si>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</si>
  <si>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</si>
  <si>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</si>
  <si>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</si>
  <si>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</si>
  <si>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</si>
  <si>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</si>
  <si>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</si>
  <si>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</si>
  <si>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</si>
  <si>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</si>
  <si>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</si>
  <si>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</si>
  <si>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</si>
  <si>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</si>
  <si>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</si>
  <si>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</si>
  <si>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</si>
  <si>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</si>
  <si>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</si>
  <si>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</si>
  <si>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</si>
  <si>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</si>
  <si>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</si>
  <si>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</si>
  <si>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</si>
  <si>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</si>
  <si>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</si>
  <si>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</si>
  <si>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</si>
  <si>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</si>
  <si>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</si>
  <si>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</si>
  <si>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</si>
  <si>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</si>
  <si>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</si>
  <si>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</si>
  <si>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</si>
  <si>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</si>
  <si>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</si>
  <si>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</si>
  <si>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</si>
  <si>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</si>
  <si>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</si>
  <si>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</si>
  <si>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</si>
  <si>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</si>
  <si>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</si>
  <si>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</si>
  <si>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</si>
  <si>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</si>
  <si>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</si>
  <si>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</si>
  <si>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</si>
  <si>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</si>
  <si>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</si>
  <si>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</si>
  <si>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</si>
  <si>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</si>
  <si>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</si>
  <si>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</si>
  <si>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</si>
  <si>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</si>
  <si>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</si>
  <si>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</si>
  <si>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</si>
  <si>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</si>
  <si>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</si>
  <si>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</si>
  <si>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</si>
  <si>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</si>
  <si>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</si>
  <si>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</si>
  <si>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</si>
  <si>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</si>
  <si>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</si>
  <si>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</si>
  <si>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</si>
  <si>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</si>
  <si>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</si>
  <si>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</si>
  <si>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</si>
  <si>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</si>
  <si>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</si>
  <si>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</si>
  <si>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</si>
  <si>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</si>
  <si>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</si>
  <si>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</si>
  <si>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</si>
  <si>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</si>
  <si>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</si>
  <si>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</si>
  <si>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</si>
  <si>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</si>
  <si>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</si>
  <si>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</si>
  <si>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</si>
  <si>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</si>
  <si>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</si>
  <si>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</si>
  <si>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</si>
  <si>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</si>
  <si>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</si>
  <si>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</si>
  <si>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</si>
  <si>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</si>
  <si>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</si>
  <si>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</si>
  <si>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</si>
  <si>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</si>
  <si>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</si>
  <si>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</si>
  <si>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</si>
  <si>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</si>
  <si>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</si>
  <si>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</si>
  <si>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</si>
  <si>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</si>
  <si>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</si>
  <si>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</si>
  <si>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</si>
  <si>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</si>
  <si>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</si>
  <si>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</si>
  <si>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</si>
  <si>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</si>
  <si>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</si>
  <si>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</si>
  <si>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</si>
  <si>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</si>
  <si>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</si>
  <si>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</si>
  <si>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</si>
  <si>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</si>
  <si>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</si>
  <si>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</si>
  <si>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</si>
  <si>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</si>
  <si>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</si>
  <si>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</si>
  <si>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</si>
  <si>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</si>
  <si>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</si>
  <si>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</si>
  <si>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</si>
  <si>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</si>
  <si>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</si>
  <si>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</si>
  <si>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</si>
  <si>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</si>
  <si>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</si>
  <si>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</si>
  <si>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</si>
  <si>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</si>
  <si>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</si>
  <si>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</si>
  <si>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</si>
  <si>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</si>
  <si>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</si>
  <si>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</si>
  <si>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</si>
  <si>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</si>
  <si>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</si>
  <si>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</si>
  <si>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</si>
  <si>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</si>
  <si>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</si>
  <si>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</si>
  <si>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</si>
  <si>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</si>
  <si>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</si>
  <si>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</si>
  <si>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</si>
  <si>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</si>
  <si>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</si>
  <si>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</si>
  <si>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</si>
  <si>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</si>
  <si>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</si>
  <si>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</si>
  <si>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</si>
  <si>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</si>
  <si>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</si>
  <si>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</si>
  <si>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</si>
  <si>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</si>
  <si>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</si>
  <si>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</si>
  <si>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</si>
  <si>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</si>
  <si>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</si>
  <si>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</si>
  <si>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</si>
  <si>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</si>
  <si>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</si>
  <si>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</si>
  <si>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</si>
  <si>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</si>
  <si>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</si>
  <si>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</si>
  <si>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</si>
  <si>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</si>
  <si>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</si>
  <si>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</si>
  <si>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</si>
  <si>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</si>
  <si>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</si>
  <si>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</si>
  <si>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</si>
  <si>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</si>
  <si>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</si>
  <si>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</si>
  <si>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</si>
  <si>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</si>
  <si>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</si>
  <si>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</si>
  <si>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</si>
  <si>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</si>
  <si>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</si>
  <si>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</si>
  <si>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</si>
  <si>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</si>
  <si>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</si>
  <si>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</si>
  <si>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</si>
  <si>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</si>
  <si>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</si>
  <si>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</si>
  <si>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</si>
  <si>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</si>
  <si>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</si>
  <si>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</si>
  <si>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</si>
  <si>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</si>
  <si>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</si>
  <si>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</si>
  <si>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</si>
  <si>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</si>
  <si>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</si>
  <si>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</si>
  <si>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</si>
  <si>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</si>
  <si>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</si>
  <si>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</si>
  <si>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</si>
  <si>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</si>
  <si>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</si>
  <si>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</si>
  <si>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</si>
  <si>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</si>
  <si>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</si>
  <si>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</si>
  <si>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</si>
  <si>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</si>
  <si>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</si>
  <si>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</si>
  <si>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</si>
  <si>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</si>
  <si>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</si>
  <si>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</si>
  <si>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</si>
  <si>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</si>
  <si>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</si>
  <si>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</si>
  <si>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</si>
  <si>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</si>
  <si>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</si>
  <si>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</si>
  <si>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</si>
  <si>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</si>
  <si>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</si>
  <si>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</si>
  <si>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</si>
  <si>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</si>
  <si>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</si>
  <si>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</si>
  <si>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</si>
  <si>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</si>
  <si>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</si>
  <si>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</si>
  <si>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</si>
  <si>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</si>
  <si>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</si>
  <si>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</si>
  <si>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</si>
  <si>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</si>
  <si>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</si>
  <si>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</si>
  <si>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</si>
  <si>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</si>
  <si>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</si>
  <si>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</si>
  <si>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</si>
  <si>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</si>
  <si>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</si>
  <si>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</si>
  <si>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</si>
  <si>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</si>
  <si>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</si>
  <si>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</si>
  <si>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</si>
  <si>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</si>
  <si>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</si>
  <si>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</si>
  <si>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</si>
  <si>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</si>
  <si>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</si>
  <si>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</si>
  <si>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</si>
  <si>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</si>
  <si>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</si>
  <si>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</si>
  <si>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</si>
  <si>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</si>
  <si>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</si>
  <si>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</si>
  <si>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</si>
  <si>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</si>
  <si>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</si>
  <si>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</si>
  <si>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</si>
  <si>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</si>
  <si>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</si>
  <si>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</si>
  <si>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</si>
  <si>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</si>
  <si>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</si>
  <si>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</si>
  <si>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</si>
  <si>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</si>
  <si>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</si>
  <si>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</si>
  <si>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</si>
  <si>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</si>
  <si>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</si>
  <si>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</si>
  <si>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</si>
  <si>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</si>
  <si>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</si>
  <si>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</si>
  <si>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</si>
  <si>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</si>
  <si>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</si>
  <si>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</si>
  <si>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</si>
  <si>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</si>
  <si>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</si>
  <si>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</si>
  <si>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</si>
  <si>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</si>
  <si>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</si>
  <si>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</si>
  <si>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</si>
  <si>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</si>
  <si>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</si>
  <si>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</si>
  <si>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</si>
  <si>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</si>
  <si>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</si>
  <si>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</si>
  <si>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</si>
  <si>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</si>
  <si>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</si>
  <si>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</si>
  <si>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</si>
  <si>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</si>
  <si>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</si>
  <si>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</si>
  <si>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</si>
  <si>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</si>
  <si>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</si>
  <si>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</si>
  <si>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</si>
  <si>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</si>
  <si>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</si>
  <si>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</si>
  <si>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</si>
  <si>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</si>
  <si>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</si>
  <si>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</si>
  <si>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</si>
  <si>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</si>
  <si>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</si>
  <si>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</si>
  <si>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</si>
  <si>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</si>
  <si>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</si>
  <si>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</si>
  <si>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</si>
  <si>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</si>
  <si>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</si>
  <si>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</si>
  <si>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</si>
  <si>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</si>
  <si>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</si>
  <si>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</si>
  <si>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</si>
  <si>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</si>
  <si>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</si>
  <si>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</si>
  <si>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</si>
  <si>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</si>
  <si>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</si>
  <si>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</si>
  <si>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</si>
  <si>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</si>
  <si>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</si>
  <si>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</si>
  <si>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</si>
  <si>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</si>
  <si>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</si>
  <si>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</si>
  <si>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</si>
  <si>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</si>
  <si>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</si>
  <si>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</si>
  <si>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</si>
  <si>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</si>
  <si>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</si>
  <si>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</si>
  <si>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</si>
  <si>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</si>
  <si>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</si>
  <si>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</si>
  <si>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</si>
  <si>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</si>
  <si>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</si>
  <si>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</si>
  <si>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</si>
  <si>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</si>
  <si>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</si>
  <si>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</si>
  <si>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</si>
  <si>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</si>
  <si>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</si>
  <si>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</si>
  <si>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</si>
  <si>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</si>
  <si>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</si>
  <si>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</si>
  <si>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</si>
  <si>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</si>
  <si>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</si>
  <si>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</si>
  <si>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</si>
  <si>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</si>
  <si>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</si>
  <si>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</si>
  <si>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</si>
  <si>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</si>
  <si>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</si>
  <si>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</si>
  <si>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</si>
  <si>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</si>
  <si>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</si>
  <si>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</si>
  <si>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</si>
  <si>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</si>
  <si>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</si>
  <si>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</si>
  <si>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</si>
  <si>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</si>
  <si>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</si>
  <si>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</si>
  <si>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</si>
  <si>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</si>
  <si>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</si>
  <si>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</si>
  <si>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</si>
  <si>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</si>
  <si>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</si>
  <si>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</si>
  <si>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</si>
  <si>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</si>
  <si>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</si>
  <si>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</si>
  <si>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</si>
  <si>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</si>
  <si>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</si>
  <si>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</si>
  <si>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</si>
  <si>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</si>
  <si>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</si>
  <si>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</si>
  <si>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</si>
  <si>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</si>
  <si>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</si>
  <si>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</si>
  <si>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</si>
  <si>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</si>
  <si>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</si>
  <si>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</si>
  <si>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</si>
  <si>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</si>
  <si>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</si>
  <si>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</si>
  <si>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</si>
  <si>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</si>
  <si>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</si>
  <si>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</si>
  <si>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</si>
  <si>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</si>
  <si>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</si>
  <si>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</si>
  <si>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</si>
  <si>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</si>
  <si>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</si>
  <si>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</si>
  <si>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</si>
  <si>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</si>
  <si>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</si>
  <si>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</si>
  <si>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</si>
  <si>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</si>
  <si>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</si>
  <si>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</si>
  <si>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</si>
  <si>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</si>
  <si>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</si>
  <si>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</si>
  <si>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</si>
  <si>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</si>
  <si>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</si>
  <si>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</si>
  <si>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</si>
  <si>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</si>
  <si>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</si>
  <si>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</si>
  <si>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</si>
  <si>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</si>
  <si>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</si>
  <si>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</si>
  <si>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</si>
  <si>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</si>
  <si>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</si>
  <si>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</si>
  <si>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</si>
  <si>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</si>
  <si>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</si>
  <si>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</si>
  <si>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</si>
  <si>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</si>
  <si>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</si>
  <si>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</si>
  <si>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</si>
  <si>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</si>
  <si>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</si>
  <si>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</si>
  <si>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</si>
  <si>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</si>
  <si>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</si>
  <si>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</si>
  <si>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</si>
  <si>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</si>
  <si>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</si>
  <si>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</si>
  <si>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</si>
  <si>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</si>
  <si>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</si>
  <si>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</si>
  <si>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</si>
  <si>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</si>
  <si>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</si>
  <si>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</si>
  <si>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</si>
  <si>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</si>
  <si>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</si>
  <si>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</si>
  <si>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</si>
  <si>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</si>
  <si>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</si>
  <si>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</si>
  <si>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</si>
  <si>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</si>
  <si>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</si>
  <si>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</si>
  <si>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</si>
  <si>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</si>
  <si>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</si>
  <si>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</si>
  <si>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</si>
  <si>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</si>
  <si>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</si>
  <si>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</si>
  <si>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</si>
  <si>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</si>
  <si>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</si>
  <si>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</si>
  <si>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</si>
  <si>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</si>
  <si>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</si>
  <si>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</si>
  <si>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</si>
  <si>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</si>
  <si>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</si>
  <si>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</si>
  <si>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</si>
  <si>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</si>
  <si>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</si>
  <si>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</si>
  <si>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</si>
  <si>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</si>
  <si>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</si>
  <si>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</si>
  <si>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</si>
  <si>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</si>
  <si>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</si>
  <si>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</si>
  <si>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</si>
  <si>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</si>
  <si>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</si>
  <si>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</si>
  <si>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</si>
  <si>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</si>
  <si>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</si>
  <si>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</si>
  <si>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</si>
  <si>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</si>
  <si>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</si>
  <si>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</si>
  <si>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</si>
  <si>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</si>
  <si>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</si>
  <si>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</si>
  <si>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</si>
  <si>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</si>
  <si>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</si>
  <si>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</si>
  <si>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</si>
  <si>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</si>
  <si>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</si>
  <si>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</si>
  <si>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</si>
  <si>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</si>
  <si>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</si>
  <si>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</si>
  <si>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</si>
  <si>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</si>
  <si>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</si>
  <si>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</si>
  <si>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</si>
  <si>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</si>
  <si>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</si>
  <si>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</si>
  <si>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</si>
  <si>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</si>
  <si>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</si>
  <si>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</si>
  <si>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</si>
  <si>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</si>
  <si>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</si>
  <si>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</si>
  <si>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</si>
  <si>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</si>
  <si>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</si>
  <si>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</si>
  <si>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</si>
  <si>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</si>
  <si>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</si>
  <si>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</si>
  <si>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</si>
  <si>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</si>
  <si>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</si>
  <si>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</si>
  <si>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</si>
  <si>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</si>
  <si>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</si>
  <si>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</si>
  <si>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</si>
  <si>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</si>
  <si>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</si>
  <si>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</si>
  <si>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</si>
  <si>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</si>
  <si>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</si>
  <si>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</si>
  <si>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</si>
  <si>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</si>
  <si>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</si>
  <si>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</si>
  <si>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</si>
  <si>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</si>
  <si>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</si>
  <si>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</si>
  <si>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</si>
  <si>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</si>
  <si>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</si>
  <si>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</si>
  <si>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</si>
  <si>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</si>
  <si>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</si>
  <si>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</si>
  <si>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</si>
  <si>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</si>
  <si>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</si>
  <si>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</si>
  <si>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</si>
  <si>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</si>
  <si>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</si>
  <si>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</si>
  <si>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</si>
  <si>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</si>
  <si>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</si>
  <si>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</si>
  <si>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</si>
  <si>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</si>
  <si>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</si>
  <si>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</si>
  <si>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</si>
  <si>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</si>
  <si>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</si>
  <si>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</si>
  <si>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</si>
  <si>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</si>
  <si>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</si>
  <si>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</si>
  <si>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</si>
  <si>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</si>
  <si>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</si>
  <si>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</si>
  <si>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</si>
  <si>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</si>
  <si>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</si>
  <si>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</si>
  <si>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</si>
  <si>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</si>
  <si>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</si>
  <si>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</si>
  <si>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</si>
  <si>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</si>
  <si>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</si>
  <si>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</si>
  <si>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</si>
  <si>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</si>
  <si>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</si>
  <si>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</si>
  <si>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</si>
  <si>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</si>
  <si>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</si>
  <si>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</si>
  <si>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</si>
  <si>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</si>
  <si>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</si>
  <si>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</si>
  <si>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</si>
  <si>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</si>
  <si>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</si>
  <si>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</si>
  <si>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</si>
  <si>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</si>
  <si>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</si>
  <si>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</si>
  <si>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</si>
  <si>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</si>
  <si>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</si>
  <si>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</si>
  <si>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</si>
  <si>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</si>
  <si>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</si>
  <si>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</si>
  <si>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</si>
  <si>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</si>
  <si>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</si>
  <si>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</si>
  <si>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</si>
  <si>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</si>
  <si>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</si>
  <si>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</si>
  <si>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</si>
  <si>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</si>
  <si>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</si>
  <si>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</si>
  <si>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</si>
  <si>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</si>
  <si>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</si>
  <si>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</si>
  <si>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</si>
  <si>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</si>
  <si>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</si>
  <si>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</si>
  <si>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</si>
  <si>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</si>
  <si>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</si>
  <si>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</si>
  <si>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</si>
  <si>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</si>
  <si>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</si>
  <si>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</si>
  <si>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</si>
  <si>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</si>
  <si>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</si>
  <si>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</si>
  <si>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</si>
  <si>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</si>
  <si>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</si>
  <si>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</si>
  <si>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</si>
  <si>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</si>
  <si>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</si>
  <si>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</si>
  <si>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</si>
  <si>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</si>
  <si>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</si>
  <si>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</si>
  <si>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</si>
  <si>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</si>
  <si>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</si>
  <si>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</si>
  <si>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</si>
  <si>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</si>
  <si>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</si>
  <si>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</si>
  <si>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</si>
  <si>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</si>
  <si>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</si>
  <si>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</si>
  <si>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</si>
  <si>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</si>
  <si>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</si>
  <si>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</si>
  <si>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</si>
  <si>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</si>
  <si>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</si>
  <si>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</si>
  <si>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</si>
  <si>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</si>
  <si>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</si>
  <si>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</si>
  <si>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</si>
  <si>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</si>
  <si>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</si>
  <si>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</si>
  <si>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</si>
  <si>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</si>
  <si>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</si>
  <si>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</si>
  <si>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</si>
  <si>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</si>
  <si>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</si>
  <si>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</si>
  <si>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</si>
  <si>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</si>
  <si>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</si>
  <si>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</si>
  <si>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</si>
  <si>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</si>
  <si>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</si>
  <si>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</si>
  <si>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</si>
  <si>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</si>
  <si>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</si>
  <si>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</si>
  <si>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</si>
  <si>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</si>
  <si>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</si>
  <si>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</si>
  <si>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</si>
  <si>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</si>
  <si>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</si>
  <si>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</si>
  <si>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</si>
  <si>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</si>
  <si>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</si>
  <si>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</si>
  <si>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</si>
  <si>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</si>
  <si>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</si>
  <si>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</si>
  <si>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</si>
  <si>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</si>
  <si>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</si>
  <si>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</si>
  <si>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</si>
  <si>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</si>
  <si>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</si>
  <si>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</si>
  <si>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</si>
  <si>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</si>
  <si>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</si>
  <si>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</si>
  <si>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</si>
  <si>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</si>
  <si>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</si>
  <si>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</si>
  <si>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</si>
  <si>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</si>
  <si>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</si>
  <si>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</si>
  <si>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</si>
  <si>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</si>
  <si>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</si>
  <si>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</si>
  <si>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</si>
  <si>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</si>
  <si>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</si>
  <si>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</si>
  <si>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</si>
  <si>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</si>
  <si>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</si>
  <si>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</si>
  <si>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</si>
  <si>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</si>
  <si>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</si>
  <si>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</si>
  <si>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</si>
  <si>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</si>
  <si>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</si>
  <si>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</si>
  <si>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</si>
  <si>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</si>
  <si>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</si>
  <si>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</si>
  <si>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</si>
  <si>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</si>
  <si>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</si>
  <si>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</si>
  <si>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</si>
  <si>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</si>
  <si>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</si>
  <si>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</si>
  <si>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</si>
  <si>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</si>
  <si>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</si>
  <si>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</si>
  <si>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</si>
  <si>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</si>
  <si>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</si>
  <si>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</si>
  <si>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</si>
  <si>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</si>
  <si>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</si>
  <si>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</si>
  <si>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</si>
  <si>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</si>
  <si>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</si>
  <si>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</si>
  <si>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</si>
  <si>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</si>
  <si>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</si>
  <si>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</si>
  <si>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</si>
  <si>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</si>
  <si>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</si>
  <si>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</si>
  <si>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</si>
  <si>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</si>
  <si>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</si>
  <si>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</si>
  <si>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</si>
  <si>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</si>
  <si>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</si>
  <si>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</si>
  <si>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</si>
  <si>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</si>
  <si>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</si>
  <si>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</si>
  <si>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</si>
  <si>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</si>
  <si>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</si>
  <si>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</si>
  <si>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</si>
  <si>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</si>
  <si>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</si>
  <si>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</si>
  <si>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</si>
  <si>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</si>
  <si>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</si>
  <si>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</si>
  <si>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</si>
  <si>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</si>
  <si>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</si>
  <si>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</si>
  <si>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</si>
  <si>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</si>
  <si>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</si>
  <si>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</si>
  <si>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</si>
  <si>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</si>
  <si>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</si>
  <si>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</si>
  <si>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</si>
  <si>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</si>
  <si>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</si>
  <si>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</si>
  <si>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</si>
  <si>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</si>
  <si>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</si>
  <si>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</si>
  <si>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</si>
  <si>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</si>
  <si>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</si>
  <si>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</si>
  <si>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</si>
  <si>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</si>
  <si>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</si>
  <si>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</si>
  <si>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</si>
  <si>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</si>
  <si>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</si>
  <si>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</si>
  <si>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</si>
  <si>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</si>
  <si>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</si>
  <si>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</si>
  <si>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</si>
  <si>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</si>
  <si>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</si>
  <si>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</si>
  <si>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</si>
  <si>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</si>
  <si>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</si>
  <si>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</si>
  <si>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</si>
  <si>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</si>
  <si>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</si>
  <si>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</si>
  <si>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</si>
  <si>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</si>
  <si>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</si>
  <si>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</si>
  <si>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</si>
  <si>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</si>
  <si>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</si>
  <si>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</si>
  <si>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</si>
  <si>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</si>
  <si>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</si>
  <si>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</si>
  <si>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</si>
  <si>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</si>
  <si>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</si>
  <si>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</si>
  <si>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</si>
  <si>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</si>
  <si>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</si>
  <si>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</si>
  <si>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</si>
  <si>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</si>
  <si>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</si>
  <si>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</si>
  <si>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</si>
  <si>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</si>
  <si>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</si>
  <si>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</si>
  <si>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</si>
  <si>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</si>
  <si>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</si>
  <si>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</si>
  <si>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</si>
  <si>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</si>
  <si>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</si>
  <si>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</si>
  <si>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</si>
  <si>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</si>
  <si>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</si>
  <si>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</si>
  <si>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</si>
  <si>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</si>
  <si>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</si>
  <si>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</si>
  <si>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</si>
  <si>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</si>
  <si>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</si>
  <si>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</si>
  <si>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</si>
  <si>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</si>
  <si>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</si>
  <si>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</si>
  <si>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</si>
  <si>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</si>
  <si>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</si>
  <si>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</si>
  <si>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</si>
  <si>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</si>
  <si>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</si>
  <si>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</si>
  <si>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</si>
  <si>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</si>
  <si>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</si>
  <si>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</si>
  <si>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</si>
  <si>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</si>
  <si>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</si>
  <si>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</si>
  <si>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</si>
  <si>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</si>
  <si>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</si>
  <si>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</si>
  <si>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</si>
  <si>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</si>
  <si>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</si>
  <si>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</si>
  <si>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</si>
  <si>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</si>
  <si>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</si>
  <si>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</si>
  <si>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</si>
  <si>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</si>
  <si>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</si>
  <si>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</si>
  <si>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</si>
  <si>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</si>
  <si>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</si>
  <si>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</si>
  <si>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</si>
  <si>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</si>
  <si>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</si>
  <si>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</si>
  <si>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</si>
  <si>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</si>
  <si>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</si>
  <si>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</si>
  <si>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</si>
  <si>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</si>
  <si>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</si>
  <si>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</si>
  <si>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</si>
  <si>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</si>
  <si>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</si>
  <si>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</si>
  <si>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</si>
  <si>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</si>
  <si>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</si>
  <si>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</si>
  <si>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</si>
  <si>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</si>
  <si>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</si>
  <si>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</si>
  <si>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</si>
  <si>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</si>
  <si>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</si>
  <si>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</si>
  <si>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</si>
  <si>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</si>
  <si>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</si>
  <si>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</si>
  <si>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</si>
  <si>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</si>
  <si>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</si>
  <si>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</si>
  <si>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</si>
  <si>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</si>
  <si>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</si>
  <si>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</si>
  <si>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</si>
  <si>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</si>
  <si>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</si>
  <si>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</si>
  <si>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</si>
  <si>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</si>
  <si>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</si>
  <si>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</si>
  <si>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</si>
  <si>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</si>
  <si>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</si>
  <si>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</si>
  <si>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</si>
  <si>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</si>
  <si>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</si>
  <si>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</si>
  <si>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</si>
  <si>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</si>
  <si>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</si>
  <si>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</si>
  <si>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</si>
  <si>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</si>
  <si>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</si>
  <si>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</si>
  <si>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</si>
  <si>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</si>
  <si>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</si>
  <si>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</si>
  <si>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</si>
  <si>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</si>
  <si>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</si>
  <si>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</si>
  <si>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</si>
  <si>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</si>
  <si>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</si>
  <si>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</si>
  <si>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</si>
  <si>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</si>
  <si>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</si>
  <si>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</si>
  <si>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</si>
  <si>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</si>
  <si>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</si>
  <si>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</si>
  <si>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</si>
  <si>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</si>
  <si>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</si>
  <si>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</si>
  <si>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</si>
  <si>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</si>
  <si>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</si>
  <si>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</si>
  <si>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</si>
  <si>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</si>
  <si>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</si>
  <si>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</si>
  <si>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</si>
  <si>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</si>
  <si>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</si>
  <si>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</si>
  <si>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</si>
  <si>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</si>
  <si>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</si>
  <si>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</si>
  <si>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</si>
  <si>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</si>
  <si>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</si>
  <si>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</si>
  <si>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</si>
  <si>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</si>
  <si>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</si>
  <si>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</si>
  <si>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</si>
  <si>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</si>
  <si>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</si>
  <si>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</si>
  <si>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</si>
  <si>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</si>
  <si>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</si>
  <si>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</si>
  <si>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</si>
  <si>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</si>
  <si>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</si>
  <si>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</si>
  <si>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</si>
  <si>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</si>
  <si>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</si>
  <si>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</si>
  <si>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</si>
  <si>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</si>
  <si>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</si>
  <si>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</si>
  <si>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</si>
  <si>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</si>
  <si>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</si>
  <si>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</si>
  <si>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</si>
  <si>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</si>
  <si>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</si>
  <si>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</si>
  <si>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</si>
  <si>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</si>
  <si>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</si>
  <si>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</si>
  <si>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</si>
  <si>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</si>
  <si>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</si>
  <si>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</si>
  <si>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</si>
  <si>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</si>
  <si>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</si>
  <si>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</si>
  <si>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</si>
  <si>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</si>
  <si>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</si>
  <si>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</si>
  <si>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</si>
  <si>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</si>
  <si>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</si>
  <si>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</si>
  <si>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</si>
  <si>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</si>
  <si>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</si>
  <si>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</si>
  <si>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</si>
  <si>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</si>
  <si>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</si>
  <si>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</si>
  <si>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</si>
  <si>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</si>
  <si>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</si>
  <si>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</si>
  <si>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</si>
  <si>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</si>
  <si>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</si>
  <si>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</si>
  <si>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</si>
  <si>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</si>
  <si>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</si>
  <si>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</si>
  <si>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</si>
  <si>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</si>
  <si>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</si>
  <si>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</si>
  <si>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</si>
  <si>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</si>
  <si>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</si>
  <si>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</si>
  <si>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</si>
  <si>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</si>
  <si>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</si>
  <si>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</si>
  <si>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</si>
  <si>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</si>
  <si>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</si>
  <si>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</si>
  <si>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</si>
  <si>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</si>
  <si>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</si>
  <si>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</si>
  <si>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</si>
  <si>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</si>
  <si>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</si>
  <si>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</si>
  <si>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</si>
  <si>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</si>
  <si>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</si>
  <si>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</si>
  <si>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</si>
  <si>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</si>
  <si>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</si>
  <si>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</si>
  <si>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</si>
  <si>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</si>
  <si>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</si>
  <si>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</si>
  <si>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</si>
  <si>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</si>
  <si>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</si>
  <si>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</si>
  <si>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</si>
  <si>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</si>
  <si>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</si>
  <si>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</si>
  <si>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</si>
  <si>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</si>
  <si>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</si>
  <si>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</si>
  <si>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</si>
  <si>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</si>
  <si>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</si>
  <si>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</si>
  <si>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</si>
  <si>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</si>
  <si>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</si>
  <si>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</si>
  <si>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</si>
  <si>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</si>
  <si>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</si>
  <si>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</si>
  <si>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</si>
  <si>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</si>
  <si>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</si>
  <si>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</si>
  <si>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</si>
  <si>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</si>
  <si>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</si>
  <si>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</si>
  <si>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</si>
  <si>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</si>
  <si>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</si>
  <si>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</si>
  <si>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</si>
  <si>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</si>
  <si>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</si>
  <si>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</si>
  <si>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</si>
  <si>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</si>
  <si>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</si>
  <si>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</si>
  <si>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</si>
  <si>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</si>
  <si>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</si>
  <si>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</si>
  <si>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</si>
  <si>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</si>
  <si>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</si>
  <si>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</si>
  <si>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</si>
  <si>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</si>
  <si>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</si>
  <si>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</si>
  <si>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</si>
  <si>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</si>
  <si>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</si>
  <si>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</si>
  <si>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</si>
  <si>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</si>
  <si>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</si>
  <si>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</si>
  <si>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</si>
  <si>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</si>
  <si>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</si>
  <si>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</si>
  <si>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</si>
  <si>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</si>
  <si>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</si>
  <si>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</si>
  <si>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</si>
  <si>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</si>
  <si>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</si>
  <si>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</si>
  <si>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</si>
  <si>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</si>
  <si>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</si>
  <si>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</si>
  <si>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</si>
  <si>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</si>
  <si>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</si>
  <si>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</si>
  <si>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</si>
  <si>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</si>
  <si>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</si>
  <si>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</si>
  <si>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</si>
  <si>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</si>
  <si>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</si>
  <si>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</si>
  <si>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</si>
  <si>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</si>
  <si>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</si>
  <si>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</si>
  <si>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</si>
  <si>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</si>
  <si>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</si>
  <si>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</si>
  <si>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</si>
  <si>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</si>
  <si>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</si>
  <si>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</si>
  <si>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</si>
  <si>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</si>
  <si>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</si>
  <si>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</si>
  <si>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</si>
  <si>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</si>
  <si>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</si>
  <si>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</si>
  <si>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</si>
  <si>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</si>
  <si>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</si>
  <si>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</si>
  <si>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</si>
  <si>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</si>
  <si>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</si>
  <si>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</si>
  <si>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</si>
  <si>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</si>
  <si>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</si>
  <si>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</si>
  <si>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</si>
  <si>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</si>
  <si>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</si>
  <si>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</si>
  <si>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</si>
  <si>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</si>
  <si>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</si>
  <si>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</si>
  <si>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</si>
  <si>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</si>
  <si>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</si>
  <si>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</si>
  <si>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</si>
  <si>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</si>
  <si>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</si>
  <si>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</si>
  <si>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</si>
  <si>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</si>
  <si>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</si>
  <si>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</si>
  <si>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</si>
  <si>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</si>
  <si>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</si>
  <si>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</si>
  <si>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</si>
  <si>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</si>
  <si>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</si>
  <si>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</si>
  <si>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</si>
  <si>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</si>
  <si>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</si>
  <si>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</si>
  <si>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</si>
  <si>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</si>
  <si>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</si>
  <si>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</si>
  <si>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</si>
  <si>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</si>
  <si>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</si>
  <si>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</si>
  <si>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</si>
  <si>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</si>
  <si>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</si>
  <si>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</si>
  <si>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</si>
  <si>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</si>
  <si>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</si>
  <si>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</si>
  <si>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</si>
  <si>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</si>
  <si>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</si>
  <si>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</si>
  <si>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</si>
  <si>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</si>
  <si>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</si>
  <si>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</si>
  <si>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</si>
  <si>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</si>
  <si>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</si>
  <si>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</si>
  <si>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</si>
  <si>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</si>
  <si>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</si>
  <si>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</si>
  <si>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</si>
  <si>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</si>
  <si>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</si>
  <si>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</si>
  <si>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</si>
  <si>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</si>
  <si>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</si>
  <si>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</si>
  <si>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</si>
  <si>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</si>
  <si>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</si>
  <si>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</si>
  <si>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</si>
  <si>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</si>
  <si>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</si>
  <si>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</si>
  <si>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</si>
  <si>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</si>
  <si>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</si>
  <si>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</si>
  <si>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</si>
  <si>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</si>
  <si>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</si>
  <si>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</si>
  <si>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</si>
  <si>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</si>
  <si>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</si>
  <si>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</si>
  <si>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</si>
  <si>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</si>
  <si>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</si>
  <si>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</si>
  <si>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</si>
  <si>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</si>
  <si>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</si>
  <si>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</si>
  <si>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</si>
  <si>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</si>
  <si>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</si>
  <si>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</si>
  <si>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</si>
  <si>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</si>
  <si>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</si>
  <si>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</si>
  <si>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</si>
  <si>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</si>
  <si>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</si>
  <si>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</si>
  <si>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</si>
  <si>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</si>
  <si>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</si>
  <si>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</si>
  <si>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</si>
  <si>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</si>
  <si>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</si>
  <si>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</si>
  <si>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</si>
  <si>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</si>
  <si>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</si>
  <si>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</si>
  <si>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</si>
  <si>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</si>
  <si>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</si>
  <si>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</si>
  <si>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</si>
  <si>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</si>
  <si>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</si>
  <si>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</si>
  <si>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</si>
  <si>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</si>
  <si>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</si>
  <si>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</si>
  <si>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</si>
  <si>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</si>
  <si>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</si>
  <si>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</si>
  <si>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</si>
  <si>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</si>
  <si>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</si>
  <si>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</si>
  <si>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</si>
  <si>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</si>
  <si>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</si>
  <si>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</si>
  <si>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</si>
  <si>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</si>
  <si>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</si>
  <si>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</si>
  <si>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</si>
  <si>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</si>
  <si>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</si>
  <si>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</si>
  <si>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</si>
  <si>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</si>
  <si>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</si>
  <si>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</si>
  <si>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</si>
  <si>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</si>
  <si>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</si>
  <si>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</si>
  <si>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</si>
  <si>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</si>
  <si>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</si>
  <si>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</si>
  <si>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</si>
  <si>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</si>
  <si>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</si>
  <si>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</si>
  <si>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</si>
  <si>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</si>
  <si>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</si>
  <si>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</si>
  <si>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</si>
  <si>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</si>
  <si>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</si>
  <si>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</si>
  <si>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</si>
  <si>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</si>
  <si>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</si>
  <si>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</si>
  <si>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</si>
  <si>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</si>
  <si>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</si>
  <si>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</si>
  <si>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</si>
  <si>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</si>
  <si>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</si>
  <si>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</si>
  <si>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</si>
  <si>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</si>
  <si>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</si>
  <si>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</si>
  <si>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</si>
  <si>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</si>
  <si>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</si>
  <si>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</si>
  <si>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</si>
  <si>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</si>
  <si>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</si>
  <si>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</si>
  <si>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</si>
  <si>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</si>
  <si>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</si>
  <si>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</si>
  <si>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</si>
  <si>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</si>
  <si>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</si>
  <si>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</si>
  <si>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</si>
  <si>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</si>
  <si>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</si>
  <si>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</si>
  <si>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</si>
  <si>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</si>
  <si>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</si>
  <si>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</si>
  <si>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</si>
  <si>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</si>
  <si>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</si>
  <si>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</si>
  <si>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</si>
  <si>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</si>
  <si>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</si>
  <si>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</si>
  <si>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</si>
  <si>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</si>
  <si>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</si>
  <si>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</si>
  <si>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</si>
  <si>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</si>
  <si>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</si>
  <si>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</si>
  <si>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</si>
  <si>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</si>
  <si>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</si>
  <si>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</si>
  <si>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</si>
  <si>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</si>
  <si>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</si>
  <si>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</si>
  <si>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</si>
  <si>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</si>
  <si>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</si>
  <si>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</si>
  <si>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</si>
  <si>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</si>
  <si>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</si>
  <si>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</si>
  <si>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</si>
  <si>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</si>
  <si>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</si>
  <si>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</si>
  <si>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</si>
  <si>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</si>
  <si>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</si>
  <si>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</si>
  <si>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</si>
  <si>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</si>
  <si>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</si>
  <si>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</si>
  <si>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</si>
  <si>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</si>
  <si>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</si>
  <si>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</si>
  <si>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</si>
  <si>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</si>
  <si>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</si>
  <si>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</si>
  <si>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</si>
  <si>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</si>
  <si>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</si>
  <si>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</si>
  <si>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</si>
  <si>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</si>
  <si>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</si>
  <si>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</si>
  <si>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</si>
  <si>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</si>
  <si>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</si>
  <si>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</si>
  <si>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</si>
  <si>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</si>
  <si>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</si>
  <si>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</si>
  <si>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</si>
  <si>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</si>
  <si>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</si>
  <si>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</si>
  <si>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</si>
  <si>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</si>
  <si>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</si>
  <si>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</si>
  <si>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</si>
  <si>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</si>
  <si>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</si>
  <si>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</si>
  <si>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</si>
  <si>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</si>
  <si>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</si>
  <si>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</si>
  <si>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</si>
  <si>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</si>
  <si>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</si>
  <si>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</si>
  <si>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</si>
  <si>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</si>
  <si>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</si>
  <si>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</si>
  <si>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</si>
  <si>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</si>
  <si>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</si>
  <si>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</si>
  <si>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</si>
  <si>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</si>
  <si>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</si>
  <si>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</si>
  <si>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</si>
  <si>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</si>
  <si>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</si>
  <si>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</si>
  <si>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</si>
  <si>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</si>
  <si>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</si>
  <si>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</si>
  <si>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</si>
  <si>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</si>
  <si>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</si>
  <si>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</si>
  <si>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</si>
  <si>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</si>
  <si>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</si>
  <si>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</si>
  <si>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</si>
  <si>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</si>
  <si>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</si>
  <si>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</si>
  <si>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</si>
  <si>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</si>
  <si>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</si>
  <si>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</si>
  <si>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</si>
  <si>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</si>
  <si>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</si>
  <si>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</si>
  <si>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</si>
  <si>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</si>
  <si>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</si>
  <si>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</si>
  <si>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</si>
  <si>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</si>
  <si>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</si>
  <si>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</si>
  <si>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</si>
  <si>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</si>
  <si>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</si>
  <si>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</si>
  <si>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</si>
  <si>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</si>
  <si>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</si>
  <si>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</si>
  <si>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</si>
  <si>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</si>
  <si>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</si>
  <si>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</si>
  <si>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</si>
  <si>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</si>
  <si>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</si>
  <si>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</si>
  <si>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</si>
  <si>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</si>
  <si>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</si>
  <si>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</si>
  <si>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</si>
  <si>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</si>
  <si>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</si>
  <si>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</si>
  <si>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</si>
  <si>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</si>
  <si>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</si>
  <si>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</si>
  <si>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</si>
  <si>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</si>
  <si>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</si>
  <si>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</si>
  <si>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</si>
  <si>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</si>
  <si>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</si>
  <si>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</si>
  <si>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</si>
  <si>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</si>
  <si>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</si>
  <si>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</si>
  <si>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</si>
  <si>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</si>
  <si>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</si>
  <si>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</si>
  <si>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</si>
  <si>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</si>
  <si>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</si>
  <si>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</si>
  <si>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</si>
  <si>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</si>
  <si>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</si>
  <si>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</si>
  <si>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</si>
  <si>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</si>
  <si>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</si>
  <si>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</si>
  <si>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</si>
  <si>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</si>
  <si>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</si>
  <si>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</si>
  <si>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</si>
  <si>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</si>
  <si>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</si>
  <si>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</si>
  <si>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</si>
  <si>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</si>
  <si>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</si>
  <si>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</si>
  <si>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</si>
  <si>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</si>
  <si>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</si>
  <si>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</si>
  <si>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</si>
  <si>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</si>
  <si>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</si>
  <si>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</si>
  <si>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</si>
  <si>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</si>
  <si>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</si>
  <si>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</si>
  <si>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</si>
  <si>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</si>
  <si>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</si>
  <si>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</si>
  <si>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</si>
  <si>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</si>
  <si>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</si>
  <si>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</si>
  <si>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</si>
  <si>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</si>
  <si>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</si>
  <si>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</si>
  <si>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</si>
  <si>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</si>
  <si>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</si>
  <si>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</si>
  <si>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</si>
  <si>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</si>
  <si>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</si>
  <si>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</si>
  <si>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</si>
  <si>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</si>
  <si>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</si>
  <si>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</si>
  <si>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</si>
  <si>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</si>
  <si>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</si>
  <si>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</si>
  <si>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</si>
  <si>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</si>
  <si>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</si>
  <si>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</si>
  <si>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</si>
  <si>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</si>
  <si>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</si>
  <si>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</si>
  <si>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</si>
  <si>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</si>
  <si>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</si>
  <si>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</si>
  <si>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</si>
  <si>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</si>
  <si>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</si>
  <si>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</si>
  <si>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</si>
  <si>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</si>
  <si>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</si>
  <si>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</si>
  <si>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</si>
  <si>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</si>
  <si>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</si>
  <si>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</si>
  <si>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</si>
  <si>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</si>
  <si>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</si>
  <si>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</si>
  <si>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</si>
  <si>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</si>
  <si>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</si>
  <si>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</si>
  <si>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</si>
  <si>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</si>
  <si>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</si>
  <si>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</si>
  <si>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</si>
  <si>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</si>
  <si>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</si>
  <si>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</si>
  <si>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</si>
  <si>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</si>
  <si>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</si>
  <si>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</si>
  <si>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</si>
  <si>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</si>
  <si>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</si>
  <si>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</si>
  <si>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</si>
  <si>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</si>
  <si>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</si>
  <si>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</si>
  <si>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</si>
  <si>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</si>
  <si>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</si>
  <si>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</si>
  <si>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</si>
  <si>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</si>
  <si>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</si>
  <si>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</si>
  <si>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</si>
  <si>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</si>
  <si>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</si>
  <si>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</si>
  <si>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</si>
  <si>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</si>
  <si>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</si>
  <si>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</si>
  <si>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</si>
  <si>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</si>
  <si>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</si>
  <si>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</si>
  <si>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</si>
  <si>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</si>
  <si>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</si>
  <si>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</si>
  <si>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</si>
  <si>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</si>
  <si>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</si>
  <si>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</si>
  <si>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</si>
  <si>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</si>
  <si>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</si>
  <si>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</si>
  <si>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</si>
  <si>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</si>
  <si>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</si>
  <si>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</si>
  <si>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</si>
  <si>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</si>
  <si>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</si>
  <si>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</si>
  <si>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</si>
  <si>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</si>
  <si>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</si>
  <si>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</si>
  <si>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</si>
  <si>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</si>
  <si>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</si>
  <si>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</si>
  <si>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</si>
  <si>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</si>
  <si>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</si>
  <si>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</si>
  <si>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</si>
  <si>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</si>
  <si>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</si>
  <si>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</si>
  <si>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</si>
  <si>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</si>
  <si>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</si>
  <si>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</si>
  <si>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</si>
  <si>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</si>
  <si>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</si>
  <si>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</si>
  <si>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</si>
  <si>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</si>
  <si>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</si>
  <si>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</si>
  <si>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</si>
  <si>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</si>
  <si>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</si>
  <si>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</si>
  <si>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</si>
  <si>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</si>
  <si>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</si>
  <si>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</si>
  <si>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</si>
  <si>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</si>
  <si>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</si>
  <si>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</si>
  <si>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</si>
  <si>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</si>
  <si>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</si>
  <si>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</si>
  <si>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</si>
  <si>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</si>
  <si>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</si>
  <si>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</si>
  <si>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</si>
  <si>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</si>
  <si>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</si>
  <si>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</si>
  <si>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</si>
  <si>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</si>
  <si>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</si>
  <si>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</si>
  <si>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</si>
  <si>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</si>
  <si>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</si>
  <si>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</si>
  <si>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</si>
  <si>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</si>
  <si>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</si>
  <si>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</si>
  <si>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</si>
  <si>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</si>
  <si>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</si>
  <si>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</si>
  <si>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</si>
  <si>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</si>
  <si>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</si>
  <si>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</si>
  <si>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</si>
  <si>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</si>
  <si>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</si>
  <si>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</si>
  <si>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</si>
  <si>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</si>
  <si>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</si>
  <si>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</si>
  <si>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</si>
  <si>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</si>
  <si>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</si>
  <si>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</si>
  <si>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</si>
  <si>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</si>
  <si>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</si>
  <si>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</si>
  <si>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</si>
  <si>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</si>
  <si>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</si>
  <si>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</si>
  <si>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</si>
  <si>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</si>
  <si>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</si>
  <si>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</si>
  <si>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</si>
  <si>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</si>
  <si>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</si>
  <si>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</si>
  <si>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</si>
  <si>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</si>
  <si>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</si>
  <si>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</si>
  <si>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</si>
  <si>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</si>
  <si>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</si>
  <si>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</si>
  <si>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</si>
  <si>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</si>
  <si>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</si>
  <si>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</si>
  <si>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</si>
  <si>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</si>
  <si>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</si>
  <si>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</si>
  <si>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</si>
  <si>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</si>
  <si>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</si>
  <si>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</si>
  <si>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</si>
  <si>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</si>
  <si>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</si>
  <si>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</si>
  <si>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</si>
  <si>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</si>
  <si>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</si>
  <si>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</si>
  <si>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</si>
  <si>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</si>
  <si>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</si>
  <si>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</si>
  <si>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</si>
  <si>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</si>
  <si>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</si>
  <si>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</si>
  <si>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</si>
  <si>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</si>
  <si>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</si>
  <si>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</si>
  <si>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</si>
  <si>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</si>
  <si>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</si>
  <si>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</si>
  <si>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</si>
  <si>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</si>
  <si>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</si>
  <si>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</si>
  <si>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</si>
  <si>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</si>
  <si>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</si>
  <si>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</si>
  <si>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</si>
  <si>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</si>
  <si>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</si>
  <si>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</si>
  <si>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</si>
  <si>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</si>
  <si>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</si>
  <si>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</si>
  <si>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</si>
  <si>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</si>
  <si>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</si>
  <si>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</si>
  <si>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</si>
  <si>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</si>
  <si>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</si>
  <si>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</si>
  <si>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</si>
  <si>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</si>
  <si>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</si>
  <si>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</si>
  <si>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</si>
  <si>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</si>
  <si>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</si>
  <si>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</si>
  <si>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</si>
  <si>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</si>
  <si>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</si>
  <si>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</si>
  <si>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</si>
  <si>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</si>
  <si>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</si>
  <si>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</si>
  <si>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</si>
  <si>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</si>
  <si>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</si>
  <si>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</si>
  <si>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</si>
  <si>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</si>
  <si>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</si>
  <si>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</si>
  <si>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</si>
  <si>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</si>
  <si>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</si>
  <si>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</si>
  <si>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</si>
  <si>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</si>
  <si>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</si>
  <si>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</si>
  <si>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</si>
  <si>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</si>
  <si>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</si>
  <si>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</si>
  <si>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</si>
  <si>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</si>
  <si>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</si>
  <si>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</si>
  <si>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</si>
  <si>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</si>
  <si>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</si>
  <si>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</si>
  <si>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</si>
  <si>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</si>
  <si>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</si>
  <si>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</si>
  <si>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</si>
  <si>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</si>
  <si>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</si>
  <si>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</si>
  <si>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</si>
  <si>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</si>
  <si>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</si>
  <si>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</si>
  <si>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</si>
  <si>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</si>
  <si>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</si>
  <si>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</si>
  <si>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</si>
  <si>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</si>
  <si>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</si>
  <si>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</si>
  <si>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</si>
  <si>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</si>
  <si>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</si>
  <si>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</si>
  <si>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</si>
  <si>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</si>
  <si>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</si>
  <si>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</si>
  <si>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</si>
  <si>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</si>
  <si>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</si>
  <si>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</si>
  <si>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</si>
  <si>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</si>
  <si>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</si>
  <si>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</si>
  <si>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</si>
  <si>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</si>
  <si>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</si>
  <si>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</si>
  <si>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</si>
  <si>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</si>
  <si>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</si>
  <si>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</si>
  <si>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</si>
  <si>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</si>
  <si>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</si>
  <si>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</si>
  <si>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</si>
  <si>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</si>
  <si>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</si>
  <si>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</si>
  <si>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</si>
  <si>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</si>
  <si>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</si>
  <si>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</si>
  <si>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</si>
  <si>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</si>
  <si>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</si>
  <si>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</si>
  <si>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</si>
  <si>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</si>
  <si>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</si>
  <si>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</si>
  <si>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</si>
  <si>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</si>
  <si>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</si>
  <si>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</si>
  <si>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</si>
  <si>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</si>
  <si>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</si>
  <si>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</si>
  <si>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</si>
  <si>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</si>
  <si>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</si>
  <si>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</si>
  <si>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</si>
  <si>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</si>
  <si>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</si>
  <si>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</si>
  <si>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</si>
  <si>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</si>
  <si>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</si>
  <si>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</si>
  <si>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</si>
  <si>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</si>
  <si>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</si>
  <si>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</si>
  <si>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</si>
  <si>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</si>
  <si>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</si>
  <si>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</si>
  <si>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</si>
  <si>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</si>
  <si>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</si>
  <si>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</si>
  <si>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</si>
  <si>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</si>
  <si>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</si>
  <si>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</si>
  <si>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</si>
  <si>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</si>
  <si>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</si>
  <si>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</si>
  <si>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</si>
  <si>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</si>
  <si>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</si>
  <si>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</si>
  <si>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</si>
  <si>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</si>
  <si>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</si>
  <si>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</si>
  <si>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</si>
  <si>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</si>
  <si>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</si>
  <si>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</si>
  <si>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</si>
  <si>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</si>
  <si>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</si>
  <si>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</si>
  <si>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</si>
  <si>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</si>
  <si>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</si>
  <si>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</si>
  <si>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</si>
  <si>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</si>
  <si>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</si>
  <si>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</si>
  <si>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</si>
  <si>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</si>
  <si>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</si>
  <si>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</si>
  <si>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</si>
  <si>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</si>
  <si>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</si>
  <si>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</si>
  <si>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</si>
  <si>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</si>
  <si>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</si>
  <si>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</si>
  <si>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</si>
  <si>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</si>
  <si>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</si>
  <si>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</si>
  <si>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</si>
  <si>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</si>
  <si>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</si>
  <si>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</si>
  <si>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</si>
  <si>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</si>
  <si>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</si>
  <si>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</si>
  <si>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</si>
  <si>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</si>
  <si>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</si>
  <si>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</si>
  <si>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</si>
  <si>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</si>
  <si>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</si>
  <si>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</si>
  <si>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</si>
  <si>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</si>
  <si>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</si>
  <si>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</si>
  <si>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</si>
  <si>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</si>
  <si>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</si>
  <si>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</si>
  <si>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</si>
  <si>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</si>
  <si>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</si>
  <si>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</si>
  <si>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</si>
  <si>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</si>
  <si>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</si>
  <si>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</si>
  <si>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</si>
  <si>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</si>
  <si>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</si>
  <si>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</si>
  <si>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</si>
  <si>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</si>
  <si>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</si>
  <si>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</si>
  <si>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</si>
  <si>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</si>
  <si>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</si>
  <si>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</si>
  <si>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</si>
  <si>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</si>
  <si>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</si>
  <si>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</si>
  <si>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</si>
  <si>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</si>
  <si>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</si>
  <si>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</si>
  <si>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</si>
  <si>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</si>
  <si>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</si>
  <si>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</si>
  <si>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</si>
  <si>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</si>
  <si>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</si>
  <si>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</si>
  <si>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</si>
  <si>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</si>
  <si>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</si>
  <si>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</si>
  <si>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</si>
  <si>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</si>
  <si>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</si>
  <si>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</si>
  <si>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</si>
  <si>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</si>
  <si>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</si>
  <si>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</si>
  <si>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</si>
  <si>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</si>
  <si>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</si>
  <si>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</si>
  <si>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</si>
  <si>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</si>
  <si>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</si>
  <si>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</si>
  <si>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</si>
  <si>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</si>
  <si>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</si>
  <si>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</si>
  <si>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</si>
  <si>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</si>
  <si>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</si>
  <si>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</si>
  <si>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</si>
  <si>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</si>
  <si>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</si>
  <si>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</si>
  <si>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</si>
  <si>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</si>
  <si>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</si>
  <si>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</si>
  <si>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</si>
  <si>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</si>
  <si>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</si>
  <si>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</si>
  <si>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</si>
  <si>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</si>
  <si>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</si>
  <si>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</si>
  <si>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</si>
  <si>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</si>
  <si>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</si>
  <si>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</si>
  <si>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</si>
  <si>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</si>
  <si>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</si>
  <si>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</si>
  <si>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</si>
  <si>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</si>
  <si>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</si>
  <si>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</si>
  <si>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</si>
  <si>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</si>
  <si>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</si>
  <si>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</si>
  <si>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</si>
  <si>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</si>
  <si>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</si>
  <si>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</si>
  <si>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</si>
  <si>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</si>
  <si>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</si>
  <si>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</si>
  <si>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</si>
  <si>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</si>
  <si>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</si>
  <si>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</si>
  <si>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</si>
  <si>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</si>
  <si>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</si>
  <si>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</si>
  <si>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</si>
  <si>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</si>
  <si>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</si>
  <si>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</si>
  <si>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</si>
  <si>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</si>
  <si>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</si>
  <si>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</si>
  <si>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</si>
  <si>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</si>
  <si>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</si>
  <si>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</si>
  <si>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</si>
  <si>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</si>
  <si>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</si>
  <si>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</si>
  <si>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</si>
  <si>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</si>
  <si>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</si>
  <si>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</si>
  <si>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</si>
  <si>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</si>
  <si>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</si>
  <si>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</si>
  <si>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</si>
  <si>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</si>
  <si>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</si>
  <si>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</si>
  <si>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</si>
  <si>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</si>
  <si>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</si>
  <si>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</si>
  <si>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</si>
  <si>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</si>
  <si>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</si>
  <si>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</si>
  <si>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</si>
  <si>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</si>
  <si>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</si>
  <si>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</si>
  <si>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</si>
  <si>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</si>
  <si>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</si>
  <si>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</si>
  <si>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</si>
  <si>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</si>
  <si>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</si>
  <si>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</si>
  <si>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</si>
  <si>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</si>
  <si>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</si>
  <si>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</si>
  <si>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</si>
  <si>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</si>
  <si>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</si>
  <si>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</si>
  <si>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</si>
  <si>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</si>
  <si>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</si>
  <si>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</si>
  <si>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</si>
  <si>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</si>
  <si>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</si>
  <si>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</si>
  <si>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</si>
  <si>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</si>
  <si>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</si>
  <si>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</si>
  <si>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</si>
  <si>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</si>
  <si>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</si>
  <si>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</si>
  <si>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</si>
  <si>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</si>
  <si>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</si>
  <si>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</si>
  <si>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</si>
  <si>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</si>
  <si>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</si>
  <si>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</si>
  <si>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</si>
  <si>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</si>
  <si>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</si>
  <si>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</si>
  <si>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</si>
  <si>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</si>
  <si>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</si>
  <si>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</si>
  <si>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</si>
  <si>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</si>
  <si>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</si>
  <si>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</si>
  <si>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</si>
  <si>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</si>
  <si>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</si>
  <si>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</si>
  <si>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</si>
  <si>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</si>
  <si>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</si>
  <si>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</si>
  <si>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</si>
  <si>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</si>
  <si>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</si>
  <si>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</si>
  <si>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</si>
  <si>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</si>
  <si>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</si>
  <si>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</si>
  <si>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</si>
  <si>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</si>
  <si>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</si>
  <si>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</si>
  <si>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</si>
  <si>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</si>
  <si>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</si>
  <si>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</si>
  <si>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</si>
  <si>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</si>
  <si>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</si>
  <si>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</si>
  <si>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</si>
  <si>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</si>
  <si>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</si>
  <si>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</si>
  <si>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</si>
  <si>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</si>
  <si>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</si>
  <si>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</si>
  <si>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</si>
  <si>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</si>
  <si>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</si>
  <si>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</si>
  <si>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</si>
  <si>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</si>
  <si>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</si>
  <si>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</si>
  <si>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</si>
  <si>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</si>
  <si>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</si>
  <si>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</si>
  <si>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</si>
  <si>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</si>
  <si>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</si>
  <si>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</si>
  <si>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</si>
  <si>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</si>
  <si>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</si>
  <si>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</si>
  <si>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</si>
  <si>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</si>
  <si>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</si>
  <si>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</si>
  <si>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</si>
  <si>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</si>
  <si>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</si>
  <si>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</si>
  <si>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</si>
  <si>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</si>
  <si>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</si>
  <si>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</si>
  <si>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</si>
  <si>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</si>
  <si>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</si>
  <si>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</si>
  <si>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</si>
  <si>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</si>
  <si>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</si>
  <si>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</si>
  <si>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</si>
  <si>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</si>
  <si>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</si>
  <si>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</si>
  <si>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</si>
  <si>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</si>
  <si>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</si>
  <si>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</si>
  <si>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</si>
  <si>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</si>
  <si>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</si>
  <si>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</si>
  <si>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</si>
  <si>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</si>
  <si>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</si>
  <si>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</si>
  <si>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</si>
  <si>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</si>
  <si>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</si>
  <si>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</si>
  <si>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</si>
  <si>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</si>
  <si>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</si>
  <si>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</si>
  <si>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</si>
  <si>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</si>
  <si>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</si>
  <si>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</si>
  <si>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</si>
  <si>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</si>
  <si>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</si>
  <si>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</si>
  <si>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</si>
  <si>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</si>
  <si>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</si>
  <si>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</si>
  <si>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</si>
  <si>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</si>
  <si>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</si>
  <si>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</si>
  <si>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</si>
  <si>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</si>
  <si>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</si>
  <si>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</si>
  <si>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</si>
  <si>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</si>
  <si>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</si>
  <si>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</si>
  <si>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</si>
  <si>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</si>
  <si>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</si>
  <si>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</si>
  <si>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</si>
  <si>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</si>
  <si>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</si>
  <si>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</si>
  <si>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</si>
  <si>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</si>
  <si>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</si>
  <si>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</si>
  <si>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</si>
  <si>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</si>
  <si>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</si>
  <si>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</si>
  <si>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</si>
  <si>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</si>
  <si>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</si>
  <si>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</si>
  <si>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</si>
  <si>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</si>
  <si>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</si>
  <si>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</si>
  <si>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</si>
  <si>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</si>
  <si>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</si>
  <si>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</si>
  <si>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</si>
  <si>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</si>
  <si>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</si>
  <si>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</si>
  <si>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</si>
  <si>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</si>
  <si>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</si>
  <si>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</si>
  <si>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</si>
  <si>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</si>
  <si>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</si>
  <si>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</si>
  <si>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</si>
  <si>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</si>
  <si>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</si>
  <si>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</si>
  <si>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</si>
  <si>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</si>
  <si>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</si>
  <si>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</si>
  <si>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</si>
  <si>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</si>
  <si>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</si>
  <si>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</si>
  <si>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</si>
  <si>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</si>
  <si>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</si>
  <si>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</si>
  <si>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</si>
  <si>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</si>
  <si>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</si>
  <si>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</si>
  <si>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</si>
  <si>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</si>
  <si>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</si>
  <si>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</si>
  <si>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</si>
  <si>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</si>
  <si>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</si>
  <si>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</si>
  <si>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</si>
  <si>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</si>
  <si>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</si>
  <si>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</si>
  <si>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</si>
  <si>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</si>
  <si>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</si>
  <si>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</si>
  <si>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</si>
  <si>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</si>
  <si>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</si>
  <si>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</si>
  <si>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</si>
  <si>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</si>
  <si>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</si>
  <si>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</si>
  <si>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</si>
  <si>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</si>
  <si>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</si>
  <si>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</si>
  <si>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</si>
  <si>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</si>
  <si>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</si>
  <si>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</si>
  <si>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</si>
  <si>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</si>
  <si>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</si>
  <si>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</si>
  <si>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</si>
  <si>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</si>
  <si>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</si>
  <si>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</si>
  <si>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</si>
  <si>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</si>
  <si>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</si>
  <si>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</si>
  <si>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</si>
  <si>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</si>
  <si>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</si>
  <si>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</si>
  <si>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</si>
  <si>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</si>
  <si>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</si>
  <si>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</si>
  <si>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</si>
  <si>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</si>
  <si>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</si>
  <si>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</si>
  <si>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</si>
  <si>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</si>
  <si>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</si>
  <si>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</si>
  <si>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</si>
  <si>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</si>
  <si>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</si>
  <si>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</si>
  <si>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</si>
  <si>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</si>
  <si>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</si>
  <si>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</si>
  <si>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</si>
  <si>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</si>
  <si>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</si>
  <si>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</si>
  <si>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</si>
  <si>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</si>
  <si>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</si>
  <si>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</si>
  <si>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</si>
  <si>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</si>
  <si>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</si>
  <si>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</si>
  <si>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</si>
  <si>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</si>
  <si>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</si>
  <si>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</si>
  <si>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</si>
  <si>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</si>
  <si>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</si>
  <si>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</si>
  <si>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</si>
  <si>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</si>
  <si>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</si>
  <si>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</si>
  <si>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</si>
  <si>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</si>
  <si>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</si>
  <si>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</si>
  <si>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</si>
  <si>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</si>
  <si>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</si>
  <si>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</si>
  <si>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</si>
  <si>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</si>
  <si>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</si>
  <si>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</si>
  <si>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</si>
  <si>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</si>
  <si>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</si>
  <si>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</si>
  <si>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</si>
  <si>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</si>
  <si>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</si>
  <si>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</si>
  <si>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</si>
  <si>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</si>
  <si>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</si>
  <si>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</si>
  <si>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</si>
  <si>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</si>
  <si>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</si>
  <si>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</si>
  <si>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</si>
  <si>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</si>
  <si>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</si>
  <si>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</si>
  <si>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</si>
  <si>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</si>
  <si>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</si>
  <si>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</si>
  <si>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</si>
  <si>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</si>
  <si>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</si>
  <si>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</si>
  <si>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</si>
  <si>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</si>
  <si>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</si>
  <si>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</si>
  <si>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</si>
  <si>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</si>
  <si>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</si>
  <si>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</si>
  <si>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</si>
  <si>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</si>
  <si>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</si>
  <si>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</si>
  <si>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</si>
  <si>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</si>
  <si>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</si>
  <si>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</si>
  <si>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</si>
  <si>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</si>
  <si>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</si>
  <si>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</si>
  <si>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</si>
  <si>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</si>
  <si>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</si>
  <si>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</si>
  <si>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</si>
  <si>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</si>
  <si>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</si>
  <si>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</si>
  <si>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</si>
  <si>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</si>
  <si>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</si>
  <si>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</si>
  <si>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</si>
  <si>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</si>
  <si>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</si>
  <si>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</si>
  <si>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</si>
  <si>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</si>
  <si>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</si>
  <si>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</si>
  <si>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</si>
  <si>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</si>
  <si>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</si>
  <si>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</si>
  <si>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</si>
  <si>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</si>
  <si>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</si>
  <si>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</si>
  <si>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</si>
  <si>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</si>
  <si>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</si>
  <si>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</si>
  <si>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</si>
  <si>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</si>
  <si>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</si>
  <si>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</si>
  <si>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</si>
  <si>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</si>
  <si>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</si>
  <si>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</si>
  <si>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</si>
  <si>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</si>
  <si>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</si>
  <si>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</si>
  <si>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</si>
  <si>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</si>
  <si>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</si>
  <si>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</si>
  <si>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</si>
  <si>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</si>
  <si>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</si>
  <si>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</si>
  <si>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</si>
  <si>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</si>
  <si>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</si>
  <si>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</si>
  <si>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</si>
  <si>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</si>
  <si>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</si>
  <si>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</si>
  <si>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</si>
  <si>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</si>
  <si>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</si>
  <si>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</si>
  <si>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</si>
  <si>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</si>
  <si>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</si>
  <si>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</si>
  <si>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</si>
  <si>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</si>
  <si>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</si>
  <si>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</si>
  <si>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</si>
  <si>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</si>
  <si>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</si>
  <si>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</si>
  <si>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</si>
  <si>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</si>
  <si>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</si>
  <si>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</si>
  <si>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</si>
  <si>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</si>
  <si>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</si>
  <si>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</si>
  <si>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</si>
  <si>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</si>
  <si>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</si>
  <si>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</si>
  <si>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</si>
  <si>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</si>
  <si>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</si>
  <si>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</si>
  <si>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</si>
  <si>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</si>
  <si>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</si>
  <si>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</si>
  <si>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</si>
  <si>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</si>
  <si>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</si>
  <si>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</si>
  <si>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</si>
  <si>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</si>
  <si>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</si>
  <si>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</si>
  <si>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</si>
  <si>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</si>
  <si>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</si>
  <si>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</si>
  <si>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</si>
  <si>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</si>
  <si>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</si>
  <si>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</si>
  <si>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</si>
  <si>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</si>
  <si>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</si>
  <si>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</si>
  <si>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</si>
  <si>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</si>
  <si>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</si>
  <si>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</si>
  <si>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</si>
  <si>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</si>
  <si>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</si>
  <si>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</si>
  <si>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</si>
  <si>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</si>
  <si>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</si>
  <si>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</si>
  <si>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</si>
  <si>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</si>
  <si>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</si>
  <si>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</si>
  <si>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</si>
  <si>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</si>
  <si>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</si>
  <si>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</si>
  <si>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</si>
  <si>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</si>
  <si>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</si>
  <si>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</si>
  <si>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</si>
  <si>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</si>
  <si>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</si>
  <si>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</si>
  <si>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</si>
  <si>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</si>
  <si>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</si>
  <si>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</si>
  <si>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</si>
  <si>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</si>
  <si>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</si>
  <si>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</si>
  <si>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</si>
  <si>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</si>
  <si>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</si>
  <si>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</si>
  <si>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</si>
  <si>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</si>
  <si>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</si>
  <si>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</si>
  <si>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</si>
  <si>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</si>
  <si>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</si>
  <si>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</si>
  <si>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</si>
  <si>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</si>
  <si>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</si>
  <si>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</si>
  <si>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</si>
  <si>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</si>
  <si>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</si>
  <si>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</si>
  <si>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</si>
  <si>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</si>
  <si>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</si>
  <si>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</si>
  <si>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</si>
  <si>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</si>
  <si>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</si>
  <si>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</si>
  <si>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</si>
  <si>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</si>
  <si>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</si>
  <si>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</si>
  <si>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</si>
  <si>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</si>
  <si>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</si>
  <si>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</si>
  <si>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</si>
  <si>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</si>
  <si>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</si>
  <si>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</si>
  <si>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</si>
  <si>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</si>
  <si>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</si>
  <si>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</si>
  <si>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</si>
  <si>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</si>
  <si>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</si>
  <si>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</si>
  <si>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</si>
  <si>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</si>
  <si>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</si>
  <si>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</si>
  <si>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</si>
  <si>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</si>
  <si>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</si>
  <si>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</si>
  <si>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</si>
  <si>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</si>
  <si>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</si>
  <si>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</si>
  <si>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</si>
  <si>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</si>
  <si>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</si>
  <si>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</si>
  <si>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</si>
  <si>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</si>
  <si>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</si>
  <si>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</si>
  <si>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</si>
  <si>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</si>
  <si>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</si>
  <si>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</si>
  <si>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</si>
  <si>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</si>
  <si>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</si>
  <si>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</si>
  <si>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</si>
  <si>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</si>
  <si>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</si>
  <si>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</si>
  <si>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</si>
  <si>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</si>
  <si>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</si>
  <si>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</si>
  <si>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</si>
  <si>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</si>
  <si>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</si>
  <si>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</si>
  <si>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</si>
  <si>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</si>
  <si>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</si>
  <si>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</si>
  <si>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</si>
  <si>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</si>
  <si>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</si>
  <si>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</si>
  <si>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</si>
  <si>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</si>
  <si>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</si>
  <si>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</si>
  <si>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</si>
  <si>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</si>
  <si>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</si>
  <si>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</si>
  <si>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</si>
  <si>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</si>
  <si>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</si>
  <si>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</si>
  <si>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</si>
  <si>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</si>
  <si>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</si>
  <si>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</si>
  <si>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</si>
  <si>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</si>
  <si>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</si>
  <si>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</si>
  <si>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</si>
  <si>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</si>
  <si>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</si>
  <si>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</si>
  <si>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</si>
  <si>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</si>
  <si>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</si>
  <si>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</si>
  <si>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</si>
  <si>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</si>
  <si>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</si>
  <si>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</si>
  <si>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</si>
  <si>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</si>
  <si>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</si>
  <si>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</si>
  <si>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</si>
  <si>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</si>
  <si>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</si>
  <si>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</si>
  <si>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</si>
  <si>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</si>
  <si>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</si>
  <si>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</si>
  <si>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</si>
  <si>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</si>
  <si>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</si>
  <si>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</si>
  <si>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</si>
  <si>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</si>
  <si>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</si>
  <si>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</si>
  <si>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</si>
  <si>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</si>
  <si>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</si>
  <si>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</si>
  <si>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</si>
  <si>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</si>
  <si>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</si>
  <si>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</si>
  <si>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</si>
  <si>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</si>
  <si>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</si>
  <si>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</si>
  <si>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</si>
  <si>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</si>
  <si>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</si>
  <si>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</si>
  <si>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</si>
  <si>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</si>
  <si>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</si>
  <si>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</si>
  <si>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</si>
  <si>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</si>
  <si>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</si>
  <si>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</si>
  <si>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</si>
  <si>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</si>
  <si>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</si>
  <si>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</si>
  <si>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</si>
  <si>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</si>
  <si>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</si>
  <si>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</si>
  <si>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</si>
  <si>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</si>
  <si>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</si>
  <si>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</si>
  <si>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</si>
  <si>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</si>
  <si>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</si>
  <si>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</si>
  <si>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</si>
  <si>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</si>
  <si>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</si>
  <si>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</si>
  <si>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</si>
  <si>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</si>
  <si>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</si>
  <si>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</si>
  <si>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</si>
  <si>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</si>
  <si>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</si>
  <si>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</si>
  <si>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</si>
  <si>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</si>
  <si>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</si>
  <si>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</si>
  <si>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</si>
  <si>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</si>
  <si>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</si>
  <si>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</si>
  <si>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</si>
  <si>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</si>
  <si>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</si>
  <si>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</si>
  <si>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</si>
  <si>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</si>
  <si>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</si>
  <si>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</si>
  <si>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</si>
  <si>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</si>
  <si>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</si>
  <si>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</si>
  <si>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</si>
  <si>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</si>
  <si>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</si>
  <si>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</si>
  <si>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</si>
  <si>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</si>
  <si>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</si>
  <si>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</si>
  <si>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</si>
  <si>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</si>
  <si>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</si>
  <si>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</si>
  <si>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</si>
  <si>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</si>
  <si>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</si>
  <si>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</si>
  <si>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</si>
  <si>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</si>
  <si>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</si>
  <si>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</si>
  <si>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</si>
  <si>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</si>
  <si>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</si>
  <si>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</si>
  <si>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</si>
  <si>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</si>
  <si>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</si>
  <si>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</si>
  <si>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</si>
  <si>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</si>
  <si>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</si>
  <si>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</si>
  <si>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</si>
  <si>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</si>
  <si>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</si>
  <si>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</si>
  <si>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</si>
  <si>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</si>
  <si>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</si>
  <si>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</si>
  <si>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</si>
  <si>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</si>
  <si>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</si>
  <si>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</si>
  <si>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</si>
  <si>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</si>
  <si>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</si>
  <si>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</si>
  <si>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</si>
  <si>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</si>
  <si>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</si>
  <si>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</si>
  <si>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</si>
  <si>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</si>
  <si>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</si>
  <si>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</si>
  <si>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</si>
  <si>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</si>
  <si>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</si>
  <si>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</si>
  <si>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</si>
  <si>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</si>
  <si>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</si>
  <si>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</si>
  <si>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</si>
  <si>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</si>
  <si>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</si>
  <si>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</si>
  <si>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</si>
  <si>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</si>
  <si>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</si>
  <si>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</si>
  <si>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</si>
  <si>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</si>
  <si>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</si>
  <si>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</si>
  <si>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</si>
  <si>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</si>
  <si>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</si>
  <si>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</si>
  <si>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</si>
  <si>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</si>
  <si>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</si>
  <si>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</si>
  <si>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</si>
  <si>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</si>
  <si>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</si>
  <si>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</si>
  <si>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</si>
  <si>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</si>
  <si>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</si>
  <si>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</si>
  <si>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</si>
  <si>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</si>
  <si>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</si>
  <si>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</si>
  <si>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</si>
  <si>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</si>
  <si>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</si>
  <si>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</si>
  <si>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</si>
  <si>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</si>
  <si>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</si>
  <si>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</si>
  <si>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</si>
  <si>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</si>
  <si>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</si>
  <si>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</si>
  <si>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</si>
  <si>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</si>
  <si>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</si>
  <si>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</si>
  <si>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</si>
  <si>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</si>
  <si>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</si>
  <si>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</si>
  <si>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</si>
  <si>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</si>
  <si>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</si>
  <si>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</si>
  <si>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</si>
  <si>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</si>
  <si>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</si>
  <si>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</si>
  <si>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</si>
  <si>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</si>
  <si>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</si>
  <si>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</si>
  <si>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</si>
  <si>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</si>
  <si>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</si>
  <si>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</si>
  <si>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</si>
  <si>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</si>
  <si>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</si>
  <si>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</si>
  <si>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</si>
  <si>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</si>
  <si>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</si>
  <si>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</si>
  <si>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</si>
  <si>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</si>
  <si>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</si>
  <si>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</si>
  <si>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</si>
  <si>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</si>
  <si>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</si>
  <si>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</si>
  <si>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</si>
  <si>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</si>
  <si>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</si>
  <si>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</si>
  <si>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</si>
  <si>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</si>
  <si>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</si>
  <si>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</si>
  <si>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</si>
  <si>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</si>
  <si>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</si>
  <si>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</si>
  <si>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</si>
  <si>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</si>
  <si>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</si>
  <si>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</si>
  <si>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</si>
  <si>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</si>
  <si>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</si>
  <si>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</si>
  <si>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</si>
  <si>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</si>
  <si>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</si>
  <si>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</si>
  <si>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</si>
  <si>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</si>
  <si>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</si>
  <si>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</si>
  <si>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</si>
  <si>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</si>
  <si>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</si>
  <si>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</si>
  <si>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</si>
  <si>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</si>
  <si>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</si>
  <si>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</si>
  <si>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</si>
  <si>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</si>
  <si>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</si>
  <si>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</si>
  <si>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</si>
  <si>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</si>
  <si>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</si>
  <si>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</si>
  <si>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</si>
  <si>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</si>
  <si>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</si>
  <si>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</si>
  <si>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</si>
  <si>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</si>
  <si>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</si>
  <si>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</si>
  <si>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</si>
  <si>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</si>
  <si>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</si>
  <si>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</si>
  <si>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</si>
  <si>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</si>
  <si>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</si>
  <si>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</si>
  <si>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</si>
  <si>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</si>
  <si>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</si>
  <si>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</si>
  <si>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</si>
  <si>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</si>
  <si>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</si>
  <si>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</si>
  <si>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</si>
  <si>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</si>
  <si>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</si>
  <si>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</si>
  <si>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</si>
  <si>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</si>
  <si>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</si>
  <si>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</si>
  <si>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</si>
  <si>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</si>
  <si>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</si>
  <si>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</si>
  <si>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</si>
  <si>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</si>
  <si>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</si>
  <si>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</si>
  <si>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</si>
  <si>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</si>
  <si>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</si>
  <si>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</si>
  <si>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</si>
  <si>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</si>
  <si>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</si>
  <si>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</si>
  <si>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</si>
  <si>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</si>
  <si>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</si>
  <si>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</si>
  <si>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</si>
  <si>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</si>
  <si>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</si>
  <si>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</si>
  <si>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</si>
  <si>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</si>
  <si>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</si>
  <si>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</si>
  <si>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</si>
  <si>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</si>
  <si>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</si>
  <si>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</si>
  <si>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</si>
  <si>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</si>
  <si>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</si>
  <si>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</si>
  <si>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</si>
  <si>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</si>
  <si>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</si>
  <si>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</si>
  <si>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</si>
  <si>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</si>
  <si>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</si>
  <si>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</si>
  <si>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</si>
  <si>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</si>
  <si>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</si>
  <si>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</si>
  <si>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</si>
  <si>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</si>
  <si>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</si>
  <si>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</si>
  <si>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</si>
  <si>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</si>
  <si>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</si>
  <si>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</si>
  <si>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</si>
  <si>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</si>
  <si>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</si>
  <si>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</si>
  <si>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</si>
  <si>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</si>
  <si>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</si>
  <si>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</si>
  <si>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</si>
  <si>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</si>
  <si>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</si>
  <si>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</si>
  <si>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</si>
  <si>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</si>
  <si>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</si>
  <si>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</si>
  <si>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</si>
  <si>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</si>
  <si>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</si>
  <si>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</si>
  <si>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</si>
  <si>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</si>
  <si>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</si>
  <si>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</si>
  <si>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</si>
  <si>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</si>
  <si>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</si>
  <si>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</si>
  <si>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</si>
  <si>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</si>
  <si>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</si>
  <si>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</si>
  <si>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</si>
  <si>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</si>
  <si>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</si>
  <si>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</si>
  <si>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</si>
  <si>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</si>
  <si>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</si>
  <si>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</si>
  <si>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</si>
  <si>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</si>
  <si>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</si>
  <si>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</si>
  <si>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</si>
  <si>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</si>
  <si>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</si>
  <si>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</si>
  <si>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</si>
  <si>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</si>
  <si>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</si>
  <si>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</si>
  <si>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</si>
  <si>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</si>
  <si>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</si>
  <si>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</si>
  <si>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</si>
  <si>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</si>
  <si>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</si>
  <si>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</si>
  <si>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</si>
  <si>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</si>
  <si>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</si>
  <si>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</si>
  <si>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</si>
  <si>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</si>
  <si>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</si>
  <si>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</si>
  <si>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</si>
  <si>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</si>
  <si>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</si>
  <si>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</si>
  <si>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</si>
  <si>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</si>
  <si>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</si>
  <si>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</si>
  <si>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</si>
  <si>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</si>
  <si>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</si>
  <si>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</si>
  <si>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</si>
  <si>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</si>
  <si>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</si>
  <si>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</si>
  <si>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</si>
  <si>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</si>
  <si>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</si>
  <si>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</si>
  <si>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</si>
  <si>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</si>
  <si>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</si>
  <si>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</si>
  <si>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</si>
  <si>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</si>
  <si>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</si>
  <si>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</si>
  <si>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</si>
  <si>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</si>
  <si>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</si>
  <si>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</si>
  <si>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</si>
  <si>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</si>
  <si>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</si>
  <si>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</si>
  <si>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</si>
  <si>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</si>
  <si>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</si>
  <si>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</si>
  <si>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</si>
  <si>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</si>
  <si>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</si>
  <si>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</si>
  <si>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</si>
  <si>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</si>
  <si>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</si>
  <si>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</si>
  <si>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</si>
  <si>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</si>
  <si>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</si>
  <si>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</si>
  <si>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</si>
  <si>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</si>
  <si>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</si>
  <si>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</si>
  <si>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</si>
  <si>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</si>
  <si>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</si>
  <si>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</si>
  <si>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</si>
  <si>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</si>
  <si>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</si>
  <si>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</si>
  <si>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</si>
  <si>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</si>
  <si>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</si>
  <si>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</si>
  <si>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</si>
  <si>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</si>
  <si>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</si>
  <si>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</si>
  <si>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</si>
  <si>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</si>
  <si>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</si>
  <si>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</si>
  <si>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</si>
  <si>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</si>
  <si>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</si>
  <si>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</si>
  <si>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</si>
  <si>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</si>
  <si>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</si>
  <si>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</si>
  <si>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</si>
  <si>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</si>
  <si>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</si>
  <si>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</si>
  <si>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</si>
  <si>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</si>
  <si>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</si>
  <si>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</si>
  <si>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</si>
  <si>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</si>
  <si>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</si>
  <si>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</si>
  <si>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</si>
  <si>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</si>
  <si>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</si>
  <si>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</si>
  <si>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</si>
  <si>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</si>
  <si>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</si>
  <si>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</si>
  <si>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</si>
  <si>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</si>
  <si>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</si>
  <si>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</si>
  <si>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</si>
  <si>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</si>
  <si>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</si>
  <si>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</si>
  <si>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</si>
  <si>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</si>
  <si>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</si>
  <si>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</si>
  <si>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</si>
  <si>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</si>
  <si>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</si>
  <si>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</si>
  <si>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</si>
  <si>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</si>
  <si>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</si>
  <si>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</si>
  <si>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</si>
  <si>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</si>
  <si>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</si>
  <si>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</si>
  <si>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</si>
  <si>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</si>
  <si>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</si>
  <si>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</si>
  <si>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</si>
  <si>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</si>
  <si>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</si>
  <si>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</si>
  <si>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</si>
  <si>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</si>
  <si>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</si>
  <si>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</si>
  <si>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</si>
  <si>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</si>
  <si>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</si>
  <si>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</si>
  <si>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</si>
  <si>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</si>
  <si>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</si>
  <si>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</si>
  <si>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</si>
  <si>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</si>
  <si>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</si>
  <si>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</si>
  <si>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</si>
  <si>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</si>
  <si>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</si>
  <si>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</si>
  <si>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</si>
  <si>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</si>
  <si>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</si>
  <si>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</si>
  <si>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</si>
  <si>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</si>
  <si>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</si>
  <si>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</si>
  <si>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</si>
  <si>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</si>
  <si>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</si>
  <si>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</si>
  <si>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</si>
  <si>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</si>
  <si>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</si>
  <si>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</si>
  <si>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</si>
  <si>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</si>
  <si>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</si>
  <si>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</si>
  <si>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</si>
  <si>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</si>
  <si>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</si>
  <si>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</si>
  <si>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</si>
  <si>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</si>
  <si>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</si>
  <si>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</si>
  <si>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</si>
  <si>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</si>
  <si>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</si>
  <si>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</si>
  <si>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</si>
  <si>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</si>
  <si>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</si>
  <si>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</si>
  <si>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</si>
  <si>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</si>
  <si>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</si>
  <si>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</si>
  <si>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</si>
  <si>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</si>
  <si>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</si>
  <si>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</si>
  <si>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</si>
  <si>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</si>
  <si>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</si>
  <si>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</si>
  <si>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</si>
  <si>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</si>
  <si>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</si>
  <si>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</si>
  <si>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</si>
  <si>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</si>
  <si>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</si>
  <si>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</si>
  <si>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</si>
  <si>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</si>
  <si>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</si>
  <si>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</si>
  <si>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</si>
  <si>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</si>
  <si>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</si>
  <si>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</si>
  <si>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</si>
  <si>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</si>
  <si>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</si>
  <si>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</si>
  <si>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</si>
  <si>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</si>
  <si>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</si>
  <si>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</si>
  <si>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</si>
  <si>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</si>
  <si>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</si>
  <si>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</si>
  <si>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</si>
  <si>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</si>
  <si>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</si>
  <si>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</si>
  <si>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</si>
  <si>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</si>
  <si>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</si>
  <si>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</si>
  <si>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</si>
  <si>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</si>
  <si>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</si>
  <si>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</si>
  <si>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</si>
  <si>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</si>
  <si>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</si>
  <si>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</si>
  <si>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</si>
  <si>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</si>
  <si>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</si>
  <si>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</si>
  <si>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</si>
  <si>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</si>
  <si>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</si>
  <si>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</si>
  <si>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</si>
  <si>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</si>
  <si>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</si>
  <si>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</si>
  <si>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</si>
  <si>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</si>
  <si>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</si>
  <si>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</si>
  <si>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</si>
  <si>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</si>
  <si>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</si>
  <si>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</si>
  <si>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</si>
  <si>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</si>
  <si>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</si>
  <si>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</si>
  <si>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</si>
  <si>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</si>
  <si>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</si>
  <si>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</si>
  <si>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</si>
  <si>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</si>
  <si>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</si>
  <si>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</si>
  <si>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</si>
  <si>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</si>
  <si>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</si>
  <si>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</si>
  <si>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</si>
  <si>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</si>
  <si>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</si>
  <si>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</si>
  <si>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</si>
  <si>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</si>
  <si>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</si>
  <si>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</si>
  <si>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</si>
  <si>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</si>
  <si>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</si>
  <si>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</si>
  <si>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</si>
  <si>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</si>
  <si>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</si>
  <si>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</si>
  <si>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</si>
  <si>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</si>
  <si>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</si>
  <si>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</si>
  <si>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</si>
  <si>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</si>
  <si>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</si>
  <si>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</si>
  <si>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</si>
  <si>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</si>
  <si>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</si>
  <si>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</si>
  <si>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</si>
  <si>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</si>
  <si>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</si>
  <si>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</si>
  <si>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</si>
  <si>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</si>
  <si>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</si>
  <si>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</si>
  <si>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</si>
  <si>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</si>
  <si>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</si>
  <si>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</si>
  <si>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</si>
  <si>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</si>
  <si>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</si>
  <si>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</si>
  <si>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</si>
  <si>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</si>
  <si>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</si>
  <si>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</si>
  <si>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</si>
  <si>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</si>
  <si>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</si>
  <si>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</si>
  <si>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</si>
  <si>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</si>
  <si>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</si>
  <si>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</si>
  <si>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</si>
  <si>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</si>
  <si>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</si>
  <si>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</si>
  <si>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</si>
  <si>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</si>
  <si>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</si>
  <si>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</si>
  <si>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</si>
  <si>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</si>
  <si>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</si>
  <si>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</si>
  <si>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</si>
  <si>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</si>
  <si>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</si>
  <si>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</si>
  <si>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</si>
  <si>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</si>
  <si>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</si>
  <si>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</si>
  <si>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</si>
  <si>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</si>
  <si>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</si>
  <si>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</si>
  <si>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</si>
  <si>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</si>
  <si>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</si>
  <si>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</si>
  <si>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</si>
  <si>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</si>
  <si>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</si>
  <si>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</si>
  <si>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</si>
  <si>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</si>
  <si>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</si>
  <si>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</si>
  <si>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</si>
  <si>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</si>
  <si>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</si>
  <si>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</si>
  <si>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</si>
  <si>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</si>
  <si>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</si>
  <si>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</si>
  <si>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</si>
  <si>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</si>
  <si>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</si>
  <si>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</si>
  <si>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</si>
  <si>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</si>
  <si>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</si>
  <si>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</si>
  <si>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</si>
  <si>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</si>
  <si>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</si>
  <si>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</si>
  <si>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</si>
  <si>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</si>
  <si>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</si>
  <si>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</si>
  <si>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</si>
  <si>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</si>
  <si>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</si>
  <si>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</si>
  <si>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</si>
  <si>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</si>
  <si>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</si>
  <si>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</si>
  <si>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</si>
  <si>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</si>
  <si>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</si>
  <si>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</si>
  <si>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</si>
  <si>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</si>
  <si>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</si>
  <si>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</si>
  <si>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</si>
  <si>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</si>
  <si>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</si>
  <si>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</si>
  <si>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</si>
  <si>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</si>
  <si>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</si>
  <si>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</si>
  <si>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</si>
  <si>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</si>
  <si>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</si>
  <si>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</si>
  <si>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</si>
  <si>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</si>
  <si>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</si>
  <si>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</si>
  <si>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</si>
  <si>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</si>
  <si>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</si>
  <si>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</si>
  <si>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</si>
  <si>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</si>
  <si>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</si>
  <si>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</si>
  <si>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</si>
  <si>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</si>
  <si>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</si>
  <si>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</si>
  <si>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</si>
  <si>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</si>
  <si>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</si>
  <si>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</si>
  <si>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</si>
  <si>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</si>
  <si>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</si>
  <si>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</si>
  <si>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</si>
  <si>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</si>
  <si>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</si>
  <si>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</si>
  <si>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</si>
  <si>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</si>
  <si>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</si>
  <si>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</si>
  <si>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</si>
  <si>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</si>
  <si>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</si>
  <si>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</si>
  <si>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</si>
  <si>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</si>
  <si>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</si>
  <si>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</si>
  <si>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</si>
  <si>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</si>
  <si>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</si>
  <si>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</si>
  <si>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</si>
  <si>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</si>
  <si>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</si>
  <si>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</si>
  <si>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</si>
  <si>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</si>
  <si>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</si>
  <si>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</si>
  <si>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</si>
  <si>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</si>
  <si>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</si>
  <si>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</si>
  <si>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</si>
  <si>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</si>
  <si>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</si>
  <si>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</si>
  <si>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</si>
  <si>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</si>
  <si>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</si>
  <si>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</si>
  <si>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</si>
  <si>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</si>
  <si>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</si>
  <si>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</si>
  <si>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</si>
  <si>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</si>
  <si>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</si>
  <si>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</si>
  <si>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</si>
  <si>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</si>
  <si>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</si>
  <si>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</si>
  <si>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</si>
  <si>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</si>
  <si>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</si>
  <si>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</si>
  <si>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</si>
  <si>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</si>
  <si>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</si>
  <si>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</si>
  <si>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</si>
  <si>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</si>
  <si>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</si>
  <si>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</si>
  <si>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</si>
  <si>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</si>
  <si>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</si>
  <si>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</si>
  <si>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</si>
  <si>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</si>
  <si>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</si>
  <si>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</si>
  <si>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</si>
  <si>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</si>
  <si>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</si>
  <si>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</si>
  <si>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</si>
  <si>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</si>
  <si>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</si>
  <si>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</si>
  <si>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</si>
  <si>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</si>
  <si>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</si>
  <si>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</si>
  <si>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</si>
  <si>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</si>
  <si>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</si>
  <si>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</si>
  <si>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</si>
  <si>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</si>
  <si>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</si>
  <si>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</si>
  <si>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</si>
  <si>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</si>
  <si>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</si>
  <si>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</si>
  <si>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</si>
  <si>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</si>
  <si>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</si>
  <si>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</si>
  <si>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</si>
  <si>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</si>
  <si>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</si>
  <si>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</si>
  <si>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</si>
  <si>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</si>
  <si>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</si>
  <si>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</si>
  <si>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</si>
  <si>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</si>
  <si>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</si>
  <si>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</si>
  <si>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</si>
  <si>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</si>
  <si>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</si>
  <si>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</si>
  <si>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</si>
  <si>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</si>
  <si>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</si>
  <si>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</si>
  <si>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</si>
  <si>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</si>
  <si>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</si>
  <si>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</si>
  <si>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</si>
  <si>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</si>
  <si>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</si>
  <si>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</si>
  <si>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</si>
  <si>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</si>
  <si>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</si>
  <si>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</si>
  <si>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</si>
  <si>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</si>
  <si>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</si>
  <si>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</si>
  <si>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</si>
  <si>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</si>
  <si>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</si>
  <si>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</si>
  <si>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</si>
  <si>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</si>
  <si>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</si>
  <si>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</si>
  <si>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</si>
  <si>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</si>
  <si>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</si>
  <si>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</si>
  <si>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</si>
  <si>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</si>
  <si>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</si>
  <si>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</si>
  <si>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</si>
  <si>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</si>
  <si>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</si>
  <si>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</si>
  <si>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</si>
  <si>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</si>
  <si>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</si>
  <si>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</si>
  <si>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</si>
  <si>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</si>
  <si>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</si>
  <si>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</si>
  <si>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</si>
  <si>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</si>
  <si>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</si>
  <si>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</si>
  <si>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</si>
  <si>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</si>
  <si>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</si>
  <si>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</si>
  <si>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</si>
  <si>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</si>
  <si>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</si>
  <si>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</si>
  <si>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</si>
  <si>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</si>
  <si>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</si>
  <si>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</si>
  <si>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</si>
  <si>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</si>
  <si>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</si>
  <si>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</si>
  <si>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</si>
  <si>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</si>
  <si>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</si>
  <si>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</si>
  <si>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</si>
  <si>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</si>
  <si>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</si>
  <si>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</si>
  <si>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</si>
  <si>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</si>
  <si>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</si>
  <si>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</si>
  <si>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</si>
  <si>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</si>
  <si>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</si>
  <si>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</si>
  <si>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</si>
  <si>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</si>
  <si>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</si>
  <si>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</si>
  <si>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</si>
  <si>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</si>
  <si>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</si>
  <si>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</si>
  <si>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</si>
  <si>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</si>
  <si>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</si>
  <si>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</si>
  <si>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</si>
  <si>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</si>
  <si>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</si>
  <si>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</si>
  <si>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</si>
  <si>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</si>
  <si>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</si>
  <si>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</si>
  <si>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</si>
  <si>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</si>
  <si>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</si>
  <si>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</si>
  <si>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</si>
  <si>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</si>
  <si>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</si>
  <si>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</si>
  <si>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</si>
  <si>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</si>
  <si>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</si>
  <si>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</si>
  <si>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</si>
  <si>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</si>
  <si>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</si>
  <si>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</si>
  <si>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</si>
  <si>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</si>
  <si>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</si>
  <si>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</si>
  <si>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</si>
  <si>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</si>
  <si>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</si>
  <si>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</si>
  <si>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</si>
  <si>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</si>
  <si>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</si>
  <si>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</si>
  <si>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</si>
  <si>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</si>
  <si>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</si>
  <si>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</si>
  <si>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</si>
  <si>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</si>
  <si>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</si>
  <si>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</si>
  <si>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</si>
  <si>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</si>
  <si>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</si>
  <si>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</si>
  <si>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</si>
  <si>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</si>
  <si>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</si>
  <si>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</si>
  <si>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</si>
  <si>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</si>
  <si>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</si>
  <si>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</si>
  <si>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</si>
  <si>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</si>
  <si>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</si>
  <si>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</si>
  <si>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</si>
  <si>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</si>
  <si>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</si>
  <si>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</si>
  <si>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</si>
  <si>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</si>
  <si>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</si>
  <si>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</si>
  <si>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</si>
  <si>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</si>
  <si>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</si>
  <si>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</si>
  <si>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</si>
  <si>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</si>
  <si>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</si>
  <si>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</si>
  <si>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</si>
  <si>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</si>
  <si>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</si>
  <si>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</si>
  <si>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</si>
  <si>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</si>
  <si>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</si>
  <si>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</si>
  <si>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</si>
  <si>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</si>
  <si>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</si>
  <si>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</si>
  <si>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</si>
  <si>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</si>
  <si>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</si>
  <si>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</si>
  <si>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</si>
  <si>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</si>
  <si>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</si>
  <si>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</si>
  <si>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</si>
  <si>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</si>
  <si>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</si>
  <si>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</si>
  <si>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</si>
  <si>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</si>
  <si>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</si>
  <si>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</si>
  <si>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</si>
  <si>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</si>
  <si>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</si>
  <si>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</si>
  <si>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</si>
  <si>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</si>
  <si>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</si>
  <si>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</si>
  <si>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</si>
  <si>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</si>
  <si>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</si>
  <si>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</si>
  <si>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</si>
  <si>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</si>
  <si>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</si>
  <si>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</si>
  <si>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</si>
  <si>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</si>
  <si>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</si>
  <si>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</si>
  <si>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</si>
  <si>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</si>
  <si>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</si>
  <si>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</si>
  <si>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</si>
  <si>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</si>
  <si>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</si>
  <si>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</si>
  <si>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</si>
  <si>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</si>
  <si>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</si>
  <si>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</si>
  <si>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</si>
  <si>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</si>
  <si>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</si>
  <si>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</si>
  <si>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</si>
  <si>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</si>
  <si>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</si>
  <si>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</si>
  <si>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</si>
  <si>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</si>
  <si>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</si>
  <si>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</si>
  <si>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</si>
  <si>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</si>
  <si>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</si>
  <si>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</si>
  <si>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</si>
  <si>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</si>
  <si>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</si>
  <si>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</si>
  <si>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</si>
  <si>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</si>
  <si>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</si>
  <si>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</si>
  <si>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</si>
  <si>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</si>
  <si>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</si>
  <si>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</si>
  <si>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</si>
  <si>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</si>
  <si>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</si>
  <si>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</si>
  <si>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</si>
  <si>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</si>
  <si>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</si>
  <si>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</si>
  <si>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</si>
  <si>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</si>
  <si>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</si>
  <si>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</si>
  <si>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</si>
  <si>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</si>
  <si>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</si>
  <si>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</si>
  <si>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</si>
  <si>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</si>
  <si>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</si>
  <si>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</si>
  <si>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</si>
  <si>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</si>
  <si>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</si>
  <si>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</si>
  <si>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</si>
  <si>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</si>
  <si>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</si>
  <si>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</si>
  <si>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</si>
  <si>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</si>
  <si>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</si>
  <si>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</si>
  <si>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</si>
  <si>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</si>
  <si>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</si>
  <si>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</si>
  <si>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</si>
  <si>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</si>
  <si>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</si>
  <si>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</si>
  <si>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</si>
  <si>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</si>
  <si>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</si>
  <si>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</si>
  <si>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</si>
  <si>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</si>
  <si>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</si>
  <si>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</si>
  <si>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</si>
  <si>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</si>
  <si>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</si>
  <si>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</si>
  <si>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</si>
  <si>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</si>
  <si>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</si>
  <si>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</si>
  <si>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</si>
  <si>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</si>
  <si>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</si>
  <si>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</si>
  <si>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</si>
  <si>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</si>
  <si>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</si>
  <si>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</si>
  <si>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</si>
  <si>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</si>
  <si>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</si>
  <si>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</si>
  <si>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</si>
  <si>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</si>
  <si>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</si>
  <si>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</si>
  <si>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</si>
  <si>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</si>
  <si>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</si>
  <si>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</si>
  <si>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</si>
  <si>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</si>
  <si>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</si>
  <si>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</si>
  <si>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</si>
  <si>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</si>
  <si>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</si>
  <si>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</si>
  <si>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</si>
  <si>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</si>
  <si>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</si>
  <si>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</si>
  <si>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</si>
  <si>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</si>
  <si>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</si>
  <si>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</si>
  <si>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</si>
  <si>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</si>
  <si>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</si>
  <si>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</si>
  <si>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</si>
  <si>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</si>
  <si>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</si>
  <si>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</si>
  <si>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</si>
  <si>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</si>
  <si>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</si>
  <si>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</si>
  <si>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</si>
  <si>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</si>
  <si>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</si>
  <si>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</si>
  <si>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</si>
  <si>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</si>
  <si>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</si>
  <si>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</si>
  <si>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</si>
  <si>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</si>
  <si>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</si>
  <si>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</si>
  <si>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</si>
  <si>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</si>
  <si>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</si>
  <si>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</si>
  <si>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</si>
  <si>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</si>
  <si>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</si>
  <si>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</si>
  <si>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</si>
  <si>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</si>
  <si>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</si>
  <si>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</si>
  <si>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</si>
  <si>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</si>
  <si>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</si>
  <si>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</si>
  <si>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</si>
  <si>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</si>
  <si>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</si>
  <si>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</si>
  <si>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</si>
  <si>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</si>
  <si>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</si>
  <si>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</si>
  <si>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</si>
  <si>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</si>
  <si>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</si>
  <si>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</si>
  <si>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</si>
  <si>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</si>
  <si>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</si>
  <si>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</si>
  <si>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</si>
  <si>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</si>
  <si>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</si>
  <si>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</si>
  <si>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</si>
  <si>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</si>
  <si>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</si>
  <si>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</si>
  <si>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</si>
  <si>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</si>
  <si>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</si>
  <si>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</si>
  <si>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</si>
  <si>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</si>
  <si>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</si>
  <si>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</si>
  <si>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</si>
  <si>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</si>
  <si>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</si>
  <si>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</si>
  <si>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</si>
  <si>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</si>
  <si>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</si>
  <si>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</si>
  <si>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</si>
  <si>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</si>
  <si>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</si>
  <si>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</si>
  <si>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</si>
  <si>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</si>
  <si>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</si>
  <si>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</si>
  <si>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</si>
  <si>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</si>
  <si>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</si>
  <si>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</si>
  <si>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</si>
  <si>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</si>
  <si>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</si>
  <si>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</si>
  <si>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</si>
  <si>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</si>
  <si>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</si>
  <si>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</si>
  <si>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</si>
  <si>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</si>
  <si>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</si>
  <si>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</si>
  <si>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</si>
  <si>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</si>
  <si>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</si>
  <si>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</si>
  <si>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</si>
  <si>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</si>
  <si>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</si>
  <si>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</si>
  <si>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</si>
  <si>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</si>
  <si>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</si>
  <si>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</si>
  <si>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</si>
  <si>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</si>
  <si>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</si>
  <si>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</si>
  <si>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</si>
  <si>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</si>
  <si>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</si>
  <si>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</si>
  <si>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</si>
  <si>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</si>
  <si>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</si>
  <si>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</si>
  <si>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</si>
  <si>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</si>
  <si>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</si>
  <si>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</si>
  <si>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</si>
  <si>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</si>
  <si>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</si>
  <si>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</si>
  <si>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</si>
  <si>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</si>
  <si>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</si>
  <si>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</si>
  <si>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</si>
  <si>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</si>
  <si>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</si>
  <si>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</si>
  <si>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</si>
  <si>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</si>
  <si>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</si>
  <si>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</si>
  <si>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</si>
  <si>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</si>
  <si>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</si>
  <si>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</si>
  <si>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</si>
  <si>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</si>
  <si>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</si>
  <si>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</si>
  <si>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</si>
  <si>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</si>
  <si>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</si>
  <si>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</si>
  <si>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</si>
  <si>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</si>
  <si>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</si>
  <si>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</si>
  <si>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</si>
  <si>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</si>
  <si>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</si>
  <si>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</si>
  <si>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</si>
  <si>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</si>
  <si>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</si>
  <si>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</si>
  <si>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</si>
  <si>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</si>
  <si>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</si>
  <si>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</si>
  <si>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</si>
  <si>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</si>
  <si>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</si>
  <si>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</si>
  <si>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</si>
  <si>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</si>
  <si>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</si>
  <si>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</si>
  <si>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</si>
  <si>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</si>
  <si>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</si>
  <si>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</si>
  <si>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</si>
  <si>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</si>
  <si>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</si>
  <si>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</si>
  <si>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</si>
  <si>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</si>
  <si>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</si>
  <si>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</si>
  <si>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</si>
  <si>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</si>
  <si>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</si>
  <si>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</si>
  <si>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</si>
  <si>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</si>
  <si>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</si>
  <si>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</si>
  <si>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</si>
  <si>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</si>
  <si>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</si>
  <si>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</si>
  <si>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</si>
  <si>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</si>
  <si>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</si>
  <si>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</si>
  <si>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</si>
  <si>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</si>
  <si>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</si>
  <si>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</si>
  <si>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</si>
  <si>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</si>
  <si>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</si>
  <si>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</si>
  <si>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</si>
  <si>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</si>
  <si>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</si>
  <si>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</si>
  <si>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</si>
  <si>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</si>
  <si>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</si>
  <si>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</si>
  <si>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</si>
  <si>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</si>
  <si>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</si>
  <si>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</si>
  <si>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</si>
  <si>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</si>
  <si>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</si>
  <si>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</si>
  <si>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</si>
  <si>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</si>
  <si>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</si>
  <si>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</si>
  <si>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</si>
  <si>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</si>
  <si>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</si>
  <si>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</si>
  <si>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</si>
  <si>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</si>
  <si>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</si>
  <si>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</si>
  <si>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</si>
  <si>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</si>
  <si>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</si>
  <si>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</si>
  <si>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</si>
  <si>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</si>
  <si>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</si>
  <si>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</si>
  <si>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</si>
  <si>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</si>
  <si>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</si>
  <si>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</si>
  <si>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</si>
  <si>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</si>
  <si>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</si>
  <si>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</si>
  <si>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</si>
  <si>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</si>
  <si>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</si>
  <si>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</si>
  <si>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</si>
  <si>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</si>
  <si>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</si>
  <si>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</si>
  <si>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</si>
  <si>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</si>
  <si>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</si>
  <si>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</si>
  <si>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</si>
  <si>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</si>
  <si>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</si>
  <si>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</si>
  <si>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</si>
  <si>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</si>
  <si>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</si>
  <si>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</si>
  <si>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</si>
  <si>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</si>
  <si>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</si>
  <si>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</si>
  <si>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</si>
  <si>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</si>
  <si>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</si>
  <si>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</si>
  <si>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</si>
  <si>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</si>
  <si>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</si>
  <si>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</si>
  <si>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</si>
  <si>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</si>
  <si>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</si>
  <si>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</si>
  <si>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</si>
  <si>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</si>
  <si>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</si>
  <si>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</si>
  <si>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</si>
  <si>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</si>
  <si>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</si>
  <si>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</si>
  <si>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</si>
  <si>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</si>
  <si>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</si>
  <si>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</si>
  <si>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</si>
  <si>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</si>
  <si>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</si>
  <si>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</si>
  <si>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</si>
  <si>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</si>
  <si>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</si>
  <si>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</si>
  <si>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</si>
  <si>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</si>
  <si>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</si>
  <si>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</si>
  <si>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</si>
  <si>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</si>
  <si>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</si>
  <si>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</si>
  <si>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</si>
  <si>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</si>
  <si>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</si>
  <si>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</si>
  <si>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</si>
  <si>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</si>
  <si>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</si>
  <si>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</si>
  <si>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</si>
  <si>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</si>
  <si>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</si>
  <si>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</si>
  <si>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</si>
  <si>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</si>
  <si>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</si>
  <si>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</si>
  <si>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</si>
  <si>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</si>
  <si>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</si>
  <si>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</si>
  <si>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</si>
  <si>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</si>
  <si>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</si>
  <si>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</si>
  <si>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</si>
  <si>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</si>
  <si>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</si>
  <si>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</si>
  <si>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</si>
  <si>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</si>
  <si>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</si>
  <si>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</si>
  <si>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</si>
  <si>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</si>
  <si>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</si>
  <si>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</si>
  <si>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</si>
  <si>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</si>
  <si>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</si>
  <si>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</si>
  <si>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</si>
  <si>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</si>
  <si>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</si>
  <si>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</si>
  <si>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</si>
  <si>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</si>
  <si>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</si>
  <si>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</si>
  <si>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</si>
  <si>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</si>
  <si>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</si>
  <si>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</si>
  <si>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</si>
  <si>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</si>
  <si>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</si>
  <si>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</si>
  <si>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</si>
  <si>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</si>
  <si>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</si>
  <si>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</si>
  <si>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</si>
  <si>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</si>
  <si>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</si>
  <si>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</si>
  <si>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</si>
  <si>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</si>
  <si>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</si>
  <si>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</si>
  <si>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</si>
  <si>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</si>
  <si>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</si>
  <si>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</si>
  <si>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</si>
  <si>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</si>
  <si>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</si>
  <si>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</si>
  <si>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</si>
  <si>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</si>
  <si>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</si>
  <si>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</si>
  <si>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</si>
  <si>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</si>
  <si>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</si>
  <si>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</si>
  <si>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</si>
  <si>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</si>
  <si>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</si>
  <si>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</si>
  <si>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</si>
  <si>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</si>
  <si>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</si>
  <si>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</si>
  <si>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</si>
  <si>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</si>
  <si>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</si>
  <si>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</si>
  <si>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</si>
  <si>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</si>
  <si>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</si>
  <si>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</si>
  <si>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</si>
  <si>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</si>
  <si>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</si>
  <si>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</si>
  <si>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</si>
  <si>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</si>
  <si>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</si>
  <si>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</si>
  <si>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</si>
  <si>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</si>
  <si>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</si>
  <si>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</si>
  <si>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</si>
  <si>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</si>
  <si>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</si>
  <si>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</si>
  <si>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</si>
  <si>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</si>
  <si>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</si>
  <si>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</si>
  <si>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</si>
  <si>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</si>
  <si>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</si>
  <si>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</si>
  <si>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</si>
  <si>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</si>
  <si>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</si>
  <si>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</si>
  <si>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</si>
  <si>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</si>
  <si>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</si>
  <si>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</si>
  <si>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</si>
  <si>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</si>
  <si>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</si>
  <si>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</si>
  <si>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</si>
  <si>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</si>
  <si>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</si>
  <si>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</si>
  <si>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</si>
  <si>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</si>
  <si>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</si>
  <si>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</si>
  <si>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</si>
  <si>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</si>
  <si>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</si>
  <si>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</si>
  <si>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</si>
  <si>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</si>
  <si>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</si>
  <si>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</si>
  <si>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</si>
  <si>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</si>
  <si>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</si>
  <si>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</si>
  <si>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</si>
  <si>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</si>
  <si>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</si>
  <si>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</si>
  <si>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</si>
  <si>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</si>
  <si>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</si>
  <si>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</si>
  <si>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</si>
  <si>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</si>
  <si>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</si>
  <si>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</si>
  <si>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</si>
  <si>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</si>
  <si>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</si>
  <si>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</si>
  <si>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</si>
  <si>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</si>
  <si>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</si>
  <si>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</si>
  <si>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</si>
  <si>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</si>
  <si>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</si>
  <si>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</si>
  <si>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</si>
  <si>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</si>
  <si>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</si>
  <si>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</si>
  <si>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</si>
  <si>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</si>
  <si>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</si>
  <si>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</si>
  <si>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</si>
  <si>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</si>
  <si>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</si>
  <si>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</si>
  <si>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</si>
  <si>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</si>
  <si>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</si>
  <si>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</si>
  <si>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</si>
  <si>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</si>
  <si>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</si>
  <si>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</si>
  <si>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</si>
  <si>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</si>
  <si>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</si>
  <si>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</si>
  <si>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</si>
  <si>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</si>
  <si>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</si>
  <si>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</si>
  <si>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</si>
  <si>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</si>
  <si>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</si>
  <si>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</si>
  <si>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</si>
  <si>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</si>
  <si>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</si>
  <si>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</si>
  <si>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</si>
  <si>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</si>
  <si>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</si>
  <si>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</si>
  <si>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</si>
  <si>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</si>
  <si>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</si>
  <si>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</si>
  <si>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</si>
  <si>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</si>
  <si>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</si>
  <si>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</si>
  <si>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</si>
  <si>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</si>
  <si>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</si>
  <si>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</si>
  <si>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</si>
  <si>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</si>
  <si>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</si>
  <si>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</si>
  <si>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</si>
  <si>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</si>
  <si>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</si>
  <si>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</si>
  <si>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</si>
  <si>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</si>
  <si>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</si>
  <si>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</si>
  <si>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</si>
  <si>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</si>
  <si>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</si>
  <si>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</si>
  <si>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</si>
  <si>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</si>
  <si>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</si>
  <si>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</si>
  <si>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</si>
  <si>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</si>
  <si>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</si>
  <si>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</si>
  <si>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</si>
  <si>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</si>
  <si>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</si>
  <si>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</si>
  <si>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</si>
  <si>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</si>
  <si>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</si>
  <si>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</si>
  <si>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</si>
  <si>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</si>
  <si>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</si>
  <si>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</si>
  <si>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</si>
  <si>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</si>
  <si>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</si>
  <si>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</si>
  <si>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</si>
  <si>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</si>
  <si>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</si>
  <si>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</si>
  <si>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</si>
  <si>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</si>
  <si>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</si>
  <si>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</si>
  <si>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</si>
  <si>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</si>
  <si>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</si>
  <si>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</si>
  <si>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</si>
  <si>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</si>
  <si>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</si>
  <si>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</si>
  <si>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</si>
  <si>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</si>
  <si>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</si>
  <si>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</si>
  <si>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</si>
  <si>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</si>
  <si>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</si>
  <si>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</si>
  <si>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</si>
  <si>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</si>
  <si>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</si>
  <si>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</si>
  <si>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</si>
  <si>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</si>
  <si>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</si>
  <si>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</si>
  <si>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</si>
  <si>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</si>
  <si>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</si>
  <si>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</si>
  <si>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</si>
  <si>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</si>
  <si>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</si>
  <si>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</si>
  <si>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</si>
  <si>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</si>
  <si>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</si>
  <si>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</si>
  <si>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</si>
  <si>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</si>
  <si>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</si>
  <si>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</si>
  <si>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</si>
  <si>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</si>
  <si>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</si>
  <si>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</si>
  <si>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</si>
  <si>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</si>
  <si>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</si>
  <si>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</si>
  <si>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</si>
  <si>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</si>
  <si>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</si>
  <si>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</si>
  <si>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</si>
  <si>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</si>
  <si>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</si>
  <si>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</si>
  <si>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</si>
  <si>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</si>
  <si>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</si>
  <si>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</si>
  <si>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</si>
  <si>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</si>
  <si>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</si>
  <si>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</si>
  <si>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</si>
  <si>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</si>
  <si>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</si>
  <si>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</si>
  <si>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</si>
  <si>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</si>
  <si>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</si>
  <si>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</si>
  <si>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</si>
  <si>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</si>
  <si>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</si>
  <si>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</si>
  <si>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</si>
  <si>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</si>
  <si>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</si>
  <si>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</si>
  <si>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</si>
  <si>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</si>
  <si>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</si>
  <si>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</si>
  <si>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</si>
  <si>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</si>
  <si>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</si>
  <si>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</si>
  <si>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</si>
  <si>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</si>
  <si>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</si>
  <si>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</si>
  <si>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</si>
  <si>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</si>
  <si>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</si>
  <si>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</si>
  <si>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</si>
  <si>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</si>
  <si>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</si>
  <si>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</si>
  <si>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</si>
  <si>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</si>
  <si>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</si>
  <si>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</si>
  <si>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</si>
  <si>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</si>
  <si>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</si>
  <si>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</si>
  <si>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</si>
  <si>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</si>
  <si>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</si>
  <si>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</si>
  <si>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</si>
  <si>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</si>
  <si>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</si>
  <si>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</si>
  <si>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</si>
  <si>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</si>
  <si>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</si>
  <si>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</si>
  <si>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</si>
  <si>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</si>
  <si>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</si>
  <si>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</si>
  <si>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</si>
  <si>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</si>
  <si>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</si>
  <si>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</si>
  <si>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</si>
  <si>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</si>
  <si>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</si>
  <si>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</si>
  <si>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</si>
  <si>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</si>
  <si>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</si>
  <si>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</si>
  <si>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</si>
  <si>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</si>
  <si>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</si>
  <si>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</si>
  <si>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</si>
  <si>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</si>
  <si>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</si>
  <si>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</si>
  <si>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</si>
  <si>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</si>
  <si>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</si>
  <si>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</si>
  <si>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</si>
  <si>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</si>
  <si>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</si>
  <si>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</si>
  <si>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</si>
  <si>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</si>
  <si>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</si>
  <si>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</si>
  <si>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</si>
  <si>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</si>
  <si>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</si>
  <si>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</si>
  <si>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</si>
  <si>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</si>
  <si>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</si>
  <si>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</si>
  <si>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</si>
  <si>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</si>
  <si>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</si>
  <si>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</si>
  <si>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</si>
  <si>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</si>
  <si>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</si>
  <si>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</si>
  <si>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</si>
  <si>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</si>
  <si>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</si>
  <si>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</si>
  <si>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</si>
  <si>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</si>
  <si>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</si>
  <si>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</si>
  <si>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</si>
  <si>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</si>
  <si>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</si>
  <si>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</si>
  <si>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</si>
  <si>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</si>
  <si>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</si>
  <si>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</si>
  <si>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</si>
  <si>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</si>
  <si>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</si>
  <si>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</si>
  <si>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</si>
  <si>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</si>
  <si>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</si>
  <si>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</si>
  <si>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</si>
  <si>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</si>
  <si>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</si>
  <si>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</si>
  <si>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</si>
  <si>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</si>
  <si>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</si>
  <si>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</si>
  <si>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</si>
  <si>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</si>
  <si>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</si>
  <si>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</si>
  <si>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</si>
  <si>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</si>
  <si>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</si>
  <si>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</si>
  <si>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</si>
  <si>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</si>
  <si>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</si>
  <si>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</si>
  <si>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</si>
  <si>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</si>
  <si>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</si>
  <si>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</si>
  <si>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</si>
  <si>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</si>
  <si>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</si>
  <si>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</si>
  <si>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</si>
  <si>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</si>
  <si>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</si>
  <si>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</si>
  <si>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</si>
  <si>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</si>
  <si>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</si>
  <si>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</si>
  <si>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</si>
  <si>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</si>
  <si>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</si>
  <si>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</si>
  <si>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</si>
  <si>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</si>
  <si>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</si>
  <si>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</si>
  <si>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</si>
  <si>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</si>
  <si>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</si>
  <si>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</si>
  <si>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</si>
  <si>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</si>
  <si>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</si>
  <si>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</si>
  <si>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</si>
  <si>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</si>
  <si>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</si>
  <si>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</si>
  <si>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</si>
  <si>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</si>
  <si>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</si>
  <si>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</si>
  <si>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</si>
  <si>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</si>
  <si>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</si>
  <si>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</si>
  <si>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</si>
  <si>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</si>
  <si>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</si>
  <si>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</si>
  <si>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</si>
  <si>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</si>
  <si>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</si>
  <si>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</si>
  <si>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</si>
  <si>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</si>
  <si>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</si>
  <si>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</si>
  <si>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</si>
  <si>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</si>
  <si>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</si>
  <si>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</si>
  <si>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</si>
  <si>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</si>
  <si>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</si>
  <si>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</si>
  <si>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</si>
  <si>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</si>
  <si>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</si>
  <si>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</si>
  <si>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</si>
  <si>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</si>
  <si>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</si>
  <si>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</si>
  <si>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</si>
  <si>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</si>
  <si>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</si>
  <si>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</si>
  <si>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</si>
  <si>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</si>
  <si>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</si>
  <si>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</si>
  <si>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</si>
  <si>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</si>
  <si>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</si>
  <si>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</si>
  <si>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</si>
  <si>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</si>
  <si>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</si>
  <si>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</si>
  <si>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</si>
  <si>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</si>
  <si>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</si>
  <si>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</si>
  <si>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</si>
  <si>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</si>
  <si>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</si>
  <si>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</si>
  <si>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</si>
  <si>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</si>
  <si>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</si>
  <si>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</si>
  <si>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</si>
  <si>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</si>
  <si>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</si>
  <si>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</si>
  <si>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</si>
  <si>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</si>
  <si>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</si>
  <si>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</si>
  <si>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</si>
  <si>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</si>
  <si>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</si>
  <si>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</si>
  <si>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</si>
  <si>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</si>
  <si>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</si>
  <si>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</si>
  <si>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</si>
  <si>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</si>
  <si>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</si>
  <si>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</si>
  <si>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</si>
  <si>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</si>
  <si>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</si>
  <si>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</si>
  <si>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</si>
  <si>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</si>
  <si>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</si>
  <si>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</si>
  <si>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</si>
  <si>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</si>
  <si>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</si>
  <si>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</si>
  <si>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</si>
  <si>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</si>
  <si>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</si>
  <si>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</si>
  <si>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</si>
  <si>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</si>
  <si>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</si>
  <si>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</si>
  <si>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</si>
  <si>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</si>
  <si>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</si>
  <si>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</si>
  <si>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</si>
  <si>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</si>
  <si>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</si>
  <si>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</si>
  <si>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</si>
  <si>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</si>
  <si>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</si>
  <si>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</si>
  <si>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</si>
  <si>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</si>
  <si>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</si>
  <si>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</si>
  <si>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</si>
  <si>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</si>
  <si>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</si>
  <si>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</si>
  <si>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</si>
  <si>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</si>
  <si>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</si>
  <si>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</si>
  <si>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</si>
  <si>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</si>
  <si>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</si>
  <si>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</si>
  <si>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</si>
  <si>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</si>
  <si>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</si>
  <si>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</si>
  <si>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</si>
  <si>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</si>
  <si>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</si>
  <si>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</si>
  <si>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</si>
  <si>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</si>
  <si>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</si>
  <si>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</si>
  <si>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</si>
  <si>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</si>
  <si>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</si>
  <si>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</si>
  <si>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</si>
  <si>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</si>
  <si>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</si>
  <si>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</si>
  <si>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</si>
  <si>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</si>
  <si>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</si>
  <si>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</si>
  <si>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</si>
  <si>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</si>
  <si>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</si>
  <si>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</si>
  <si>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</si>
  <si>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</si>
  <si>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</si>
  <si>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</si>
  <si>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</si>
  <si>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</si>
  <si>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</si>
  <si>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</si>
  <si>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</si>
  <si>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</si>
  <si>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</si>
  <si>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</si>
  <si>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</si>
  <si>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</si>
  <si>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</si>
  <si>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</si>
  <si>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</si>
  <si>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</si>
  <si>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</si>
  <si>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</si>
  <si>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</si>
  <si>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</si>
  <si>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</si>
  <si>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</si>
  <si>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</si>
  <si>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</si>
  <si>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</si>
  <si>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</si>
  <si>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</si>
  <si>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</si>
  <si>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</si>
  <si>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</si>
  <si>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</si>
  <si>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</si>
  <si>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</si>
  <si>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</si>
  <si>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</si>
  <si>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</si>
  <si>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</si>
  <si>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</si>
  <si>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</si>
  <si>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</si>
  <si>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</si>
  <si>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</si>
  <si>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</si>
  <si>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</si>
  <si>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</si>
  <si>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</si>
  <si>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</si>
  <si>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</si>
  <si>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</si>
  <si>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</si>
  <si>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</si>
  <si>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</si>
  <si>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</si>
  <si>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</si>
  <si>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</si>
  <si>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</si>
  <si>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</si>
  <si>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</si>
  <si>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</si>
  <si>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</si>
  <si>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</si>
  <si>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</si>
  <si>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</si>
  <si>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</si>
  <si>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</si>
  <si>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</si>
  <si>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</si>
  <si>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</si>
  <si>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</si>
  <si>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</si>
  <si>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</si>
  <si>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</si>
  <si>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</si>
  <si>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</si>
  <si>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</si>
  <si>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</si>
  <si>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</si>
  <si>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</si>
  <si>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</si>
  <si>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</si>
  <si>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</si>
  <si>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</si>
  <si>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</si>
  <si>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</si>
  <si>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</si>
  <si>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</si>
  <si>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</si>
  <si>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</si>
  <si>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</si>
  <si>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</si>
  <si>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</si>
  <si>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</si>
  <si>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</si>
  <si>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</si>
  <si>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</si>
  <si>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</si>
  <si>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</si>
  <si>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</si>
  <si>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</si>
  <si>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</si>
  <si>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</si>
  <si>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</si>
  <si>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</si>
  <si>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</si>
  <si>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</si>
  <si>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</si>
  <si>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</si>
  <si>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</si>
  <si>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</si>
  <si>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</si>
  <si>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</si>
  <si>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</si>
  <si>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</si>
  <si>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</si>
  <si>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</si>
  <si>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</si>
  <si>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</si>
  <si>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</si>
  <si>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</si>
  <si>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</si>
  <si>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</si>
  <si>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</si>
  <si>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</si>
  <si>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</si>
  <si>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</si>
  <si>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</si>
  <si>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</si>
  <si>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</si>
  <si>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</si>
  <si>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</si>
  <si>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</si>
  <si>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</si>
  <si>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</si>
  <si>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</si>
  <si>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</si>
  <si>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</si>
  <si>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</si>
  <si>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</si>
  <si>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</si>
  <si>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</si>
  <si>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</si>
  <si>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</si>
  <si>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</si>
  <si>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</si>
  <si>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</si>
  <si>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</si>
  <si>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</si>
  <si>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</si>
  <si>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</si>
  <si>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</si>
  <si>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</si>
  <si>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</si>
  <si>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</si>
  <si>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</si>
  <si>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</si>
  <si>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</si>
  <si>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</si>
  <si>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</si>
  <si>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</si>
  <si>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</si>
  <si>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</si>
  <si>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</si>
  <si>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</si>
  <si>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</si>
  <si>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</si>
  <si>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</si>
  <si>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</si>
  <si>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</si>
  <si>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</si>
  <si>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</si>
  <si>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</si>
  <si>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</si>
  <si>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</si>
  <si>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</si>
  <si>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</si>
  <si>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</si>
  <si>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</si>
  <si>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</si>
  <si>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</si>
  <si>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</si>
  <si>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</si>
  <si>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</si>
  <si>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</si>
  <si>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</si>
  <si>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</si>
  <si>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</si>
  <si>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</si>
  <si>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</si>
  <si>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</si>
  <si>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</si>
  <si>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</si>
  <si>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</si>
  <si>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</si>
  <si>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</si>
  <si>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</si>
  <si>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</si>
  <si>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</si>
  <si>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</si>
  <si>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</si>
  <si>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</si>
  <si>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</si>
  <si>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</si>
  <si>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</si>
  <si>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</si>
  <si>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</si>
  <si>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</si>
  <si>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</si>
  <si>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</si>
  <si>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</si>
  <si>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</si>
  <si>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</si>
  <si>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</si>
  <si>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</si>
  <si>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</si>
  <si>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</si>
  <si>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</si>
  <si>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</si>
  <si>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</si>
  <si>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</si>
  <si>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</si>
  <si>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</si>
  <si>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</si>
  <si>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</si>
  <si>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</si>
  <si>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</si>
  <si>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</si>
  <si>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</si>
  <si>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</si>
  <si>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</si>
  <si>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</si>
  <si>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</si>
  <si>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</si>
  <si>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</si>
  <si>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</si>
  <si>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</si>
  <si>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</si>
  <si>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</si>
  <si>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</si>
  <si>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</si>
  <si>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</si>
  <si>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</si>
  <si>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</si>
  <si>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</si>
  <si>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</si>
  <si>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</si>
  <si>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</si>
  <si>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</si>
  <si>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</si>
  <si>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</si>
  <si>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</si>
  <si>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</si>
  <si>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</si>
  <si>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</si>
  <si>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</si>
  <si>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</si>
  <si>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</si>
  <si>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</si>
  <si>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</si>
  <si>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</si>
  <si>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</si>
  <si>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</si>
  <si>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</si>
  <si>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</si>
  <si>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</si>
  <si>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</si>
  <si>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</si>
  <si>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</si>
  <si>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</si>
  <si>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</si>
  <si>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</si>
  <si>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</si>
  <si>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</si>
  <si>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</si>
  <si>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</si>
  <si>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</si>
  <si>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</si>
  <si>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</si>
  <si>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</si>
  <si>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</si>
  <si>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</si>
  <si>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</si>
  <si>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</si>
  <si>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</si>
  <si>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</si>
  <si>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</si>
  <si>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</si>
  <si>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</si>
  <si>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</si>
  <si>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</si>
  <si>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</si>
  <si>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</si>
  <si>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</si>
  <si>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</si>
  <si>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</si>
  <si>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</si>
  <si>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</si>
  <si>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</si>
  <si>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</si>
  <si>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</si>
  <si>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</si>
  <si>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</si>
  <si>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</si>
  <si>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</si>
  <si>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</si>
  <si>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</si>
  <si>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</si>
  <si>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</si>
  <si>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</si>
  <si>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</si>
  <si>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</si>
  <si>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</si>
  <si>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</si>
  <si>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</si>
  <si>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</si>
  <si>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</si>
  <si>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</si>
  <si>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</si>
  <si>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</si>
  <si>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</si>
  <si>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</si>
  <si>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</si>
  <si>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</si>
  <si>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</si>
  <si>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</si>
  <si>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</si>
  <si>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</si>
  <si>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</si>
  <si>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</si>
  <si>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</si>
  <si>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</si>
  <si>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</si>
  <si>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</si>
  <si>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</si>
  <si>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</si>
  <si>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</si>
  <si>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</si>
  <si>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</si>
  <si>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</si>
  <si>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</si>
  <si>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</si>
  <si>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</si>
  <si>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</si>
  <si>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</si>
  <si>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</si>
  <si>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</si>
  <si>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</si>
  <si>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</si>
  <si>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</si>
  <si>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</si>
  <si>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</si>
  <si>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</si>
  <si>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</si>
  <si>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</si>
  <si>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</si>
  <si>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</si>
  <si>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</si>
  <si>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</si>
  <si>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</si>
  <si>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</si>
  <si>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</si>
  <si>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</si>
  <si>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</si>
  <si>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</si>
  <si>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</si>
  <si>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</si>
  <si>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</si>
  <si>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</si>
  <si>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</si>
  <si>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</si>
  <si>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</si>
  <si>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</si>
  <si>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</si>
  <si>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</si>
  <si>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</si>
  <si>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</si>
  <si>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</si>
  <si>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</si>
  <si>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</si>
  <si>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</si>
  <si>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</si>
  <si>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</si>
  <si>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</si>
  <si>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</si>
  <si>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</si>
  <si>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</si>
  <si>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</si>
  <si>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</si>
  <si>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</si>
  <si>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</si>
  <si>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</si>
  <si>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</si>
  <si>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</si>
  <si>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</si>
  <si>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</si>
  <si>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</si>
  <si>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</si>
  <si>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</si>
  <si>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</si>
  <si>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</si>
  <si>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</si>
  <si>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</si>
  <si>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</si>
  <si>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</si>
  <si>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</si>
  <si>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</si>
  <si>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</si>
  <si>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</si>
  <si>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</si>
  <si>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</si>
  <si>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</si>
  <si>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</si>
  <si>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</si>
  <si>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</si>
  <si>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</si>
  <si>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</si>
  <si>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</si>
  <si>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</si>
  <si>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</si>
  <si>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</si>
  <si>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</si>
  <si>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</si>
  <si>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</si>
  <si>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</si>
  <si>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</si>
  <si>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</si>
  <si>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</si>
  <si>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</si>
  <si>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</si>
  <si>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</si>
  <si>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</si>
  <si>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</si>
  <si>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</si>
  <si>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</si>
  <si>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</si>
  <si>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</si>
  <si>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</si>
  <si>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</si>
  <si>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</si>
  <si>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</si>
  <si>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</si>
  <si>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</si>
  <si>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</si>
  <si>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</si>
  <si>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</si>
  <si>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</si>
  <si>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</si>
  <si>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</si>
  <si>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</si>
  <si>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</si>
  <si>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</si>
  <si>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</si>
  <si>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</si>
  <si>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</si>
  <si>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</si>
  <si>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</si>
  <si>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</si>
  <si>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</si>
  <si>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</si>
  <si>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</si>
  <si>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</si>
  <si>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</si>
  <si>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</si>
  <si>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</si>
  <si>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</si>
  <si>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</si>
  <si>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</si>
  <si>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</si>
  <si>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</si>
  <si>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</si>
  <si>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</si>
  <si>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</si>
  <si>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</si>
  <si>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</si>
  <si>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</si>
  <si>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</si>
  <si>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</si>
  <si>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</si>
  <si>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</si>
  <si>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</si>
  <si>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</si>
  <si>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</si>
  <si>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</si>
  <si>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</si>
  <si>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</si>
  <si>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</si>
  <si>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</si>
  <si>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</si>
  <si>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</si>
  <si>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</si>
  <si>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</si>
  <si>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</si>
  <si>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</si>
  <si>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</si>
  <si>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</si>
  <si>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</si>
  <si>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</si>
  <si>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</si>
  <si>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</si>
  <si>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</si>
  <si>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</si>
  <si>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</si>
  <si>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</si>
  <si>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</si>
  <si>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</si>
  <si>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</si>
  <si>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</si>
  <si>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</si>
  <si>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</si>
  <si>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</si>
  <si>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</si>
  <si>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</si>
  <si>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</si>
  <si>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</si>
  <si>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</si>
  <si>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</si>
  <si>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</si>
  <si>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</si>
  <si>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</si>
  <si>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</si>
  <si>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</si>
  <si>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</si>
  <si>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</si>
  <si>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</si>
  <si>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</si>
  <si>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</si>
  <si>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</si>
  <si>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</si>
  <si>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</si>
  <si>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</si>
  <si>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</si>
  <si>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</si>
  <si>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</si>
  <si>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</si>
  <si>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</si>
  <si>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</si>
  <si>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</si>
  <si>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</si>
  <si>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</si>
  <si>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</si>
  <si>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</si>
  <si>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</si>
  <si>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</si>
  <si>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</si>
  <si>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</si>
  <si>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</si>
  <si>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</si>
  <si>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</si>
  <si>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</si>
  <si>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</si>
  <si>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</si>
  <si>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</si>
  <si>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</si>
  <si>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</si>
  <si>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</si>
  <si>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</si>
  <si>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</si>
  <si>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</si>
  <si>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</si>
  <si>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</si>
  <si>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</si>
  <si>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</si>
  <si>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</si>
  <si>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</si>
  <si>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</si>
  <si>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</si>
  <si>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</si>
  <si>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</si>
  <si>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</si>
  <si>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</si>
  <si>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</si>
  <si>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</si>
  <si>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</si>
  <si>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</si>
  <si>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</si>
  <si>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</si>
  <si>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</si>
  <si>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</si>
  <si>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</si>
  <si>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</si>
  <si>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</si>
  <si>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</si>
  <si>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</si>
  <si>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</si>
  <si>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</si>
  <si>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</si>
  <si>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</si>
  <si>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</si>
  <si>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</si>
  <si>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</si>
  <si>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</si>
  <si>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</si>
  <si>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</si>
  <si>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</si>
  <si>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</si>
  <si>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</si>
  <si>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</si>
  <si>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</si>
  <si>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</si>
  <si>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</si>
  <si>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</si>
  <si>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</si>
  <si>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</si>
  <si>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</si>
  <si>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</si>
  <si>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</si>
  <si>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</si>
  <si>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</si>
  <si>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</si>
  <si>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</si>
  <si>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</si>
  <si>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</si>
  <si>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</si>
  <si>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</si>
  <si>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</si>
  <si>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</si>
  <si>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</si>
  <si>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</si>
  <si>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</si>
  <si>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</si>
  <si>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</si>
  <si>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</si>
  <si>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</si>
  <si>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</si>
  <si>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</si>
  <si>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</si>
  <si>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</si>
  <si>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</si>
  <si>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</si>
  <si>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</si>
  <si>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</si>
  <si>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</si>
  <si>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</si>
  <si>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</si>
  <si>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</si>
  <si>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</si>
  <si>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</si>
  <si>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</si>
  <si>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</si>
  <si>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</si>
  <si>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</si>
  <si>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</si>
  <si>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</si>
  <si>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</si>
  <si>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</si>
  <si>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</si>
  <si>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</si>
  <si>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</si>
  <si>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</si>
  <si>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</si>
  <si>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</si>
  <si>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</si>
  <si>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</si>
  <si>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</si>
  <si>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</si>
  <si>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</si>
  <si>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</si>
  <si>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</si>
  <si>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</si>
  <si>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</si>
  <si>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</si>
  <si>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</si>
  <si>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</si>
  <si>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</si>
  <si>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</si>
  <si>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</si>
  <si>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</si>
  <si>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</si>
  <si>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</si>
  <si>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</si>
  <si>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</si>
  <si>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</si>
  <si>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</si>
  <si>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</si>
  <si>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</si>
  <si>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</si>
  <si>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</si>
  <si>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</si>
  <si>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</si>
  <si>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</si>
  <si>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</si>
  <si>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</si>
  <si>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</si>
  <si>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</si>
  <si>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</si>
  <si>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</si>
  <si>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</si>
  <si>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</si>
  <si>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</si>
  <si>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</si>
  <si>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</si>
  <si>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</si>
  <si>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</si>
  <si>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</si>
  <si>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</si>
  <si>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</si>
  <si>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</si>
  <si>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</si>
  <si>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</si>
  <si>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</si>
  <si>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</si>
  <si>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</si>
  <si>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</si>
  <si>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</si>
  <si>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</si>
  <si>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</si>
  <si>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</si>
  <si>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</si>
  <si>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</si>
  <si>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</si>
  <si>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</si>
  <si>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</si>
  <si>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</si>
  <si>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</si>
  <si>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</si>
  <si>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</si>
  <si>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</si>
  <si>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</si>
  <si>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</si>
  <si>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</si>
  <si>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</si>
  <si>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</si>
  <si>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</si>
  <si>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</si>
  <si>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</si>
  <si>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</si>
  <si>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</si>
  <si>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</si>
  <si>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</si>
  <si>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</si>
  <si>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</si>
  <si>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</si>
  <si>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</si>
  <si>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</si>
  <si>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</si>
  <si>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</si>
  <si>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</si>
  <si>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</si>
  <si>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</si>
  <si>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</si>
  <si>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</si>
  <si>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</si>
  <si>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</si>
  <si>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</si>
  <si>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</si>
  <si>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</si>
  <si>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</si>
  <si>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</si>
  <si>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</si>
  <si>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</si>
  <si>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</si>
  <si>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</si>
  <si>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</si>
  <si>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</si>
  <si>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</si>
  <si>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</si>
  <si>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</si>
  <si>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</si>
  <si>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</si>
  <si>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</si>
  <si>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</si>
  <si>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</si>
  <si>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</si>
  <si>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</si>
  <si>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</si>
  <si>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</si>
  <si>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</si>
  <si>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</si>
  <si>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</si>
  <si>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</si>
  <si>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</si>
  <si>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</si>
  <si>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</si>
  <si>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</si>
  <si>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</si>
  <si>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</si>
  <si>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</si>
  <si>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</si>
  <si>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</si>
  <si>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</si>
  <si>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</si>
  <si>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</si>
  <si>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</si>
  <si>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</si>
  <si>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</si>
  <si>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</si>
  <si>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</si>
  <si>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</si>
  <si>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</si>
  <si>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</si>
  <si>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</si>
  <si>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</si>
  <si>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</si>
  <si>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</si>
  <si>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</si>
  <si>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</si>
  <si>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</si>
  <si>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</si>
  <si>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</si>
  <si>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</si>
  <si>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</si>
  <si>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</si>
  <si>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</si>
  <si>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</si>
  <si>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</si>
  <si>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</si>
  <si>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</si>
  <si>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</si>
  <si>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</si>
  <si>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</si>
  <si>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</si>
  <si>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</si>
  <si>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</si>
  <si>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</si>
  <si>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</si>
  <si>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</si>
  <si>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</si>
  <si>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</si>
  <si>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</si>
  <si>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</si>
  <si>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</si>
  <si>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</si>
  <si>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</si>
  <si>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</si>
  <si>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</si>
  <si>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</si>
  <si>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</si>
  <si>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</si>
  <si>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</si>
  <si>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</si>
  <si>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</si>
  <si>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</si>
  <si>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</si>
  <si>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</si>
  <si>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</si>
  <si>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</si>
  <si>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</si>
  <si>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</si>
  <si>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</si>
  <si>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</si>
  <si>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</si>
  <si>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</si>
  <si>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</si>
  <si>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</si>
  <si>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</si>
  <si>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</si>
  <si>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</si>
  <si>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</si>
  <si>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</si>
  <si>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</si>
  <si>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</si>
  <si>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</si>
  <si>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</si>
  <si>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</si>
  <si>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</si>
  <si>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</si>
  <si>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</si>
  <si>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</si>
  <si>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</si>
  <si>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</si>
  <si>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</si>
  <si>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</si>
  <si>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</si>
  <si>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</si>
  <si>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</si>
  <si>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</si>
  <si>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</si>
  <si>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</si>
  <si>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</si>
  <si>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</si>
  <si>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</si>
  <si>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</si>
  <si>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</si>
  <si>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</si>
  <si>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</si>
  <si>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</si>
  <si>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</si>
  <si>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</si>
  <si>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</si>
  <si>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</si>
  <si>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</si>
  <si>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</si>
  <si>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</si>
  <si>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</si>
  <si>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</si>
  <si>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</si>
  <si>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</si>
  <si>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</si>
  <si>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</si>
  <si>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</si>
  <si>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</si>
  <si>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</si>
  <si>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</si>
  <si>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</si>
  <si>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</si>
  <si>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</si>
  <si>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</si>
  <si>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</si>
  <si>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</si>
  <si>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</si>
  <si>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</si>
  <si>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</si>
  <si>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</si>
  <si>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</si>
  <si>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</si>
  <si>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</si>
  <si>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</si>
  <si>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</si>
  <si>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</si>
  <si>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</si>
  <si>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</si>
  <si>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</si>
  <si>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</si>
  <si>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</si>
  <si>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</si>
  <si>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</si>
  <si>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</si>
  <si>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</si>
  <si>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</si>
  <si>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</si>
  <si>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</si>
  <si>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</si>
  <si>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</si>
  <si>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</si>
  <si>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</si>
  <si>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</si>
  <si>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</si>
  <si>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</si>
  <si>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</si>
  <si>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</si>
  <si>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</si>
  <si>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</si>
  <si>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</si>
  <si>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</si>
  <si>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</si>
  <si>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</si>
  <si>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</si>
  <si>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</si>
  <si>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</si>
  <si>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</si>
  <si>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</si>
  <si>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</si>
  <si>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</si>
  <si>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</si>
  <si>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</si>
  <si>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</si>
  <si>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</si>
  <si>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</si>
  <si>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</si>
  <si>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</si>
  <si>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</si>
  <si>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</si>
  <si>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</si>
  <si>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</si>
  <si>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</si>
  <si>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</si>
  <si>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</si>
  <si>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</si>
  <si>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</si>
  <si>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</si>
  <si>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</si>
  <si>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</si>
  <si>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</si>
  <si>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</si>
  <si>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</si>
  <si>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</si>
  <si>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</si>
  <si>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</si>
  <si>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</si>
  <si>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</si>
  <si>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</si>
  <si>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</si>
  <si>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</si>
  <si>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</si>
  <si>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</si>
  <si>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</si>
  <si>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</si>
  <si>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</si>
  <si>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</si>
  <si>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</si>
  <si>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</si>
  <si>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</si>
  <si>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</si>
  <si>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</si>
  <si>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</si>
  <si>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</si>
  <si>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</si>
  <si>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</si>
  <si>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</si>
  <si>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</si>
  <si>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</si>
  <si>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</si>
  <si>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</si>
  <si>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</si>
  <si>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</si>
  <si>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</si>
  <si>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</si>
  <si>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</si>
  <si>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</si>
  <si>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</si>
  <si>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</si>
  <si>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</si>
  <si>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</si>
  <si>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</si>
  <si>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</si>
  <si>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</si>
  <si>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</si>
  <si>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</si>
  <si>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</si>
  <si>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</si>
  <si>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</si>
  <si>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</si>
  <si>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</si>
  <si>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</si>
  <si>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</si>
  <si>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</si>
  <si>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</si>
  <si>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</si>
  <si>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</si>
  <si>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</si>
  <si>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</si>
  <si>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</si>
  <si>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</si>
  <si>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</si>
  <si>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</si>
  <si>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</si>
  <si>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</si>
  <si>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</si>
  <si>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</si>
  <si>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</si>
  <si>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</si>
  <si>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</si>
  <si>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</si>
  <si>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</si>
  <si>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</si>
  <si>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</si>
  <si>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</si>
  <si>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</si>
  <si>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</si>
  <si>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</si>
  <si>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</si>
  <si>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</si>
  <si>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</si>
  <si>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</si>
  <si>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</si>
  <si>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</si>
  <si>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</si>
  <si>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</si>
  <si>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</si>
  <si>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</si>
  <si>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</si>
  <si>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</si>
  <si>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</si>
  <si>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</si>
  <si>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</si>
  <si>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</si>
  <si>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</si>
  <si>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</si>
  <si>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</si>
  <si>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</si>
  <si>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</si>
  <si>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</si>
  <si>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</si>
  <si>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</si>
  <si>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</si>
  <si>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</si>
  <si>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</si>
  <si>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</si>
  <si>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</si>
  <si>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</si>
  <si>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</si>
  <si>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</si>
  <si>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</si>
  <si>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</si>
  <si>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</si>
  <si>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</si>
  <si>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</si>
  <si>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</si>
  <si>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</si>
  <si>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</si>
  <si>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</si>
  <si>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</si>
  <si>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</si>
  <si>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</si>
  <si>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</si>
  <si>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</si>
  <si>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</si>
  <si>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</si>
  <si>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</si>
  <si>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</si>
  <si>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</si>
  <si>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</si>
  <si>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</si>
  <si>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</si>
  <si>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</si>
  <si>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</si>
  <si>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</si>
  <si>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</si>
  <si>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</si>
  <si>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</si>
  <si>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</si>
  <si>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</si>
  <si>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</si>
  <si>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</si>
  <si>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</si>
  <si>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</si>
  <si>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</si>
  <si>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</si>
  <si>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</si>
  <si>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</si>
  <si>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</si>
  <si>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</si>
  <si>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</si>
  <si>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</si>
  <si>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</si>
  <si>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</si>
  <si>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</si>
  <si>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</si>
  <si>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</si>
  <si>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</si>
  <si>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</si>
  <si>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</si>
  <si>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</si>
  <si>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</si>
  <si>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</si>
  <si>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</si>
  <si>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</si>
  <si>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</si>
  <si>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</si>
  <si>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</si>
  <si>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</si>
  <si>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</si>
  <si>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</si>
  <si>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</si>
  <si>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</si>
  <si>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</si>
  <si>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</si>
  <si>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</si>
  <si>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</si>
  <si>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</si>
  <si>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</si>
  <si>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</si>
  <si>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</si>
  <si>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</si>
  <si>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</si>
  <si>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</si>
  <si>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</si>
  <si>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</si>
  <si>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</si>
  <si>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</si>
  <si>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</si>
  <si>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</si>
  <si>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</si>
  <si>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</si>
  <si>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</si>
  <si>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</si>
  <si>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</si>
  <si>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</si>
  <si>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</si>
  <si>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</si>
  <si>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</si>
  <si>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</si>
  <si>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</si>
  <si>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</si>
  <si>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</si>
  <si>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</si>
  <si>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</si>
  <si>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</si>
  <si>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</si>
  <si>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</si>
  <si>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</si>
  <si>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</si>
  <si>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</si>
  <si>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</si>
  <si>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</si>
  <si>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</si>
  <si>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</si>
  <si>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</si>
  <si>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</si>
  <si>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</si>
  <si>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</si>
  <si>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</si>
  <si>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</si>
  <si>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</si>
  <si>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</si>
  <si>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</si>
  <si>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</si>
  <si>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</si>
  <si>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</si>
  <si>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</si>
  <si>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</si>
  <si>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</si>
  <si>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</si>
  <si>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</si>
  <si>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</si>
  <si>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</si>
  <si>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</si>
  <si>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</si>
  <si>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</si>
  <si>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</si>
  <si>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</si>
  <si>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</si>
  <si>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</si>
  <si>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</si>
  <si>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</si>
  <si>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</si>
  <si>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</si>
  <si>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</si>
  <si>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</si>
  <si>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</si>
  <si>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</si>
  <si>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</si>
  <si>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</si>
  <si>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</si>
  <si>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</si>
  <si>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</si>
  <si>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</si>
  <si>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</si>
  <si>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</si>
  <si>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</si>
  <si>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</si>
  <si>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</si>
  <si>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</si>
  <si>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</si>
  <si>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</si>
  <si>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</si>
  <si>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</si>
  <si>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</si>
  <si>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</si>
  <si>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</si>
  <si>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</si>
  <si>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</si>
  <si>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</si>
  <si>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</si>
  <si>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</si>
  <si>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</si>
  <si>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</si>
  <si>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</si>
  <si>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</si>
  <si>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</si>
  <si>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</si>
  <si>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</si>
  <si>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</si>
  <si>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</si>
  <si>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</si>
  <si>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</si>
  <si>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</si>
  <si>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</si>
  <si>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</si>
  <si>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</si>
  <si>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</si>
  <si>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</si>
  <si>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</si>
  <si>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</si>
  <si>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</si>
  <si>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</si>
  <si>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</si>
  <si>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</si>
  <si>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</si>
  <si>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</si>
  <si>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</si>
  <si>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</si>
  <si>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</si>
  <si>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</si>
  <si>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</si>
  <si>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</si>
  <si>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</si>
  <si>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</si>
  <si>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</si>
  <si>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</si>
  <si>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</si>
  <si>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</si>
  <si>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</si>
  <si>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</si>
  <si>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</si>
  <si>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</si>
  <si>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</si>
  <si>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</si>
  <si>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</si>
  <si>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</si>
  <si>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</si>
  <si>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</si>
  <si>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</si>
  <si>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</si>
  <si>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</si>
  <si>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</si>
  <si>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</si>
  <si>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</si>
  <si>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</si>
  <si>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</si>
  <si>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</si>
  <si>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</si>
  <si>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</si>
  <si>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</si>
  <si>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</si>
  <si>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</si>
  <si>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</si>
  <si>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</si>
  <si>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</si>
  <si>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</si>
  <si>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</si>
  <si>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</si>
  <si>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</si>
  <si>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</si>
  <si>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</si>
  <si>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</si>
  <si>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</si>
  <si>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</si>
  <si>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</si>
  <si>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</si>
  <si>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</si>
  <si>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</si>
  <si>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</si>
  <si>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</si>
  <si>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</si>
  <si>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</si>
  <si>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</si>
  <si>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</si>
  <si>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</si>
  <si>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</si>
  <si>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</si>
  <si>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</si>
  <si>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</si>
  <si>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</si>
  <si>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</si>
  <si>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</si>
  <si>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</si>
  <si>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</si>
  <si>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</si>
  <si>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</si>
  <si>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</si>
  <si>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</si>
  <si>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</si>
  <si>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</si>
  <si>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</si>
  <si>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</si>
  <si>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</si>
  <si>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</si>
  <si>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</si>
  <si>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</si>
  <si>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</si>
  <si>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</si>
  <si>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</si>
  <si>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</si>
  <si>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</si>
  <si>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</si>
  <si>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</si>
  <si>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</si>
  <si>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</si>
  <si>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</si>
  <si>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</si>
  <si>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</si>
  <si>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</si>
  <si>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</si>
  <si>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</si>
  <si>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</si>
  <si>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</si>
  <si>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</si>
  <si>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</si>
  <si>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</si>
  <si>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</si>
  <si>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</si>
  <si>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</si>
  <si>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</si>
  <si>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</si>
  <si>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</si>
  <si>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</si>
  <si>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</si>
  <si>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</si>
  <si>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</si>
  <si>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</si>
  <si>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</si>
  <si>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</si>
  <si>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</si>
  <si>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</si>
  <si>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</si>
  <si>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</si>
  <si>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</si>
  <si>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</si>
  <si>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</si>
  <si>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</si>
  <si>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</si>
  <si>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</si>
  <si>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</si>
  <si>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</si>
  <si>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</si>
  <si>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</si>
  <si>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</si>
  <si>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</si>
  <si>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</si>
  <si>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</si>
  <si>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</si>
  <si>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</si>
  <si>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</si>
  <si>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</si>
  <si>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</si>
  <si>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</si>
  <si>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</si>
  <si>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</si>
  <si>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</si>
  <si>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</si>
  <si>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</si>
  <si>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</si>
  <si>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</si>
  <si>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</si>
  <si>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</si>
  <si>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</si>
  <si>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</si>
  <si>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</si>
  <si>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</si>
  <si>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</si>
  <si>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</si>
  <si>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</si>
  <si>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</si>
  <si>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</si>
  <si>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</si>
  <si>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</si>
  <si>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</si>
  <si>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</si>
  <si>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</si>
  <si>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</si>
  <si>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</si>
  <si>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</si>
  <si>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</si>
  <si>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</si>
  <si>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</si>
  <si>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</si>
  <si>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</si>
  <si>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</si>
  <si>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</si>
  <si>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</si>
  <si>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</si>
  <si>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</si>
  <si>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</si>
  <si>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</si>
  <si>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</si>
  <si>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</si>
  <si>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</si>
  <si>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</si>
  <si>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</si>
  <si>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</si>
  <si>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</si>
  <si>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</si>
  <si>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</si>
  <si>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</si>
  <si>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</si>
  <si>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</si>
  <si>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</si>
  <si>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</si>
  <si>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</si>
  <si>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</si>
  <si>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</si>
  <si>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</si>
  <si>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</si>
  <si>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</si>
  <si>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</si>
  <si>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</si>
  <si>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</si>
  <si>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</si>
  <si>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</si>
  <si>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</si>
  <si>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</si>
  <si>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</si>
  <si>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</si>
  <si>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</si>
  <si>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</si>
  <si>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</si>
  <si>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</si>
  <si>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</si>
  <si>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</si>
  <si>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</si>
  <si>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</si>
  <si>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</si>
  <si>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</si>
  <si>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</si>
  <si>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</si>
  <si>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</si>
  <si>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</si>
  <si>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</si>
  <si>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</si>
  <si>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</si>
  <si>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</si>
  <si>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</si>
  <si>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</si>
  <si>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</si>
  <si>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</si>
  <si>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</si>
  <si>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</si>
  <si>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</si>
  <si>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</si>
  <si>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</si>
  <si>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</si>
  <si>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</si>
  <si>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</si>
  <si>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</si>
  <si>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</si>
  <si>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</si>
  <si>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</si>
  <si>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</si>
  <si>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</si>
  <si>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</si>
  <si>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</si>
  <si>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</si>
  <si>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</si>
  <si>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</si>
  <si>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</si>
  <si>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</si>
  <si>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</si>
  <si>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</si>
  <si>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</si>
  <si>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</si>
  <si>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</si>
  <si>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</si>
  <si>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</si>
  <si>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</si>
  <si>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</si>
  <si>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</si>
  <si>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</si>
  <si>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</si>
  <si>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</si>
  <si>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</si>
  <si>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</si>
  <si>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</si>
  <si>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</si>
  <si>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</si>
  <si>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</si>
  <si>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</si>
  <si>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</si>
  <si>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</si>
  <si>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</si>
  <si>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</si>
  <si>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</si>
  <si>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</si>
  <si>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</si>
  <si>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</si>
  <si>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</si>
  <si>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</si>
  <si>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</si>
  <si>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</si>
  <si>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</si>
  <si>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</si>
  <si>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</si>
  <si>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</si>
  <si>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</si>
  <si>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</si>
  <si>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</si>
  <si>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</si>
  <si>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</si>
  <si>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</si>
  <si>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</si>
  <si>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</si>
  <si>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</si>
  <si>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</si>
  <si>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</si>
  <si>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</si>
  <si>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</si>
  <si>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</si>
  <si>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</si>
  <si>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</si>
  <si>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</si>
  <si>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</si>
  <si>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</si>
  <si>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</si>
  <si>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</si>
  <si>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</si>
  <si>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</si>
  <si>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</si>
  <si>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</si>
  <si>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</si>
  <si>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</si>
  <si>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</si>
  <si>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</si>
  <si>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</si>
  <si>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</si>
  <si>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</si>
  <si>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</si>
  <si>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</si>
  <si>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</si>
  <si>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</si>
  <si>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</si>
  <si>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</si>
  <si>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</si>
  <si>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</si>
  <si>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</si>
  <si>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</si>
  <si>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</si>
  <si>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</si>
  <si>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</si>
  <si>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</si>
  <si>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</si>
  <si>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</si>
  <si>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</si>
  <si>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</si>
  <si>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</si>
  <si>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</si>
  <si>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</si>
  <si>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</si>
  <si>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</si>
  <si>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</si>
  <si>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</si>
  <si>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</si>
  <si>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</si>
  <si>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</si>
  <si>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</si>
  <si>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</si>
  <si>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</si>
  <si>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</si>
  <si>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</si>
  <si>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</si>
  <si>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</si>
  <si>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</si>
  <si>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</si>
  <si>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</si>
  <si>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</si>
  <si>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</si>
  <si>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</si>
  <si>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</si>
  <si>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</si>
  <si>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</si>
  <si>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</si>
  <si>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</si>
  <si>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</si>
  <si>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</si>
  <si>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</si>
  <si>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</si>
  <si>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</si>
  <si>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</si>
  <si>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</si>
  <si>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</si>
  <si>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</si>
  <si>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</si>
  <si>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</si>
  <si>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</si>
  <si>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</si>
  <si>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</si>
  <si>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</si>
  <si>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</si>
  <si>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</si>
  <si>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</si>
  <si>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</si>
  <si>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</si>
  <si>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</si>
  <si>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</si>
  <si>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</si>
  <si>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</si>
  <si>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</si>
  <si>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</si>
  <si>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</si>
  <si>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</si>
  <si>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</si>
  <si>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</si>
  <si>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</si>
  <si>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</si>
  <si>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</si>
  <si>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</si>
  <si>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</si>
  <si>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</si>
  <si>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</si>
  <si>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</si>
  <si>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</si>
  <si>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</si>
  <si>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</si>
  <si>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</si>
  <si>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</si>
  <si>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</si>
  <si>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</si>
  <si>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</si>
  <si>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</si>
  <si>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</si>
  <si>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</si>
  <si>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</si>
  <si>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</si>
  <si>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</si>
  <si>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</si>
  <si>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</si>
  <si>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</si>
  <si>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</si>
  <si>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</si>
  <si>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</si>
  <si>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</si>
  <si>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</si>
  <si>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</si>
  <si>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</si>
  <si>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</si>
  <si>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</si>
  <si>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</si>
  <si>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</si>
  <si>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</si>
  <si>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</si>
  <si>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</si>
  <si>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</si>
  <si>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</si>
  <si>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</si>
  <si>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</si>
  <si>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</si>
  <si>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</si>
  <si>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</si>
  <si>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</si>
  <si>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</si>
  <si>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</si>
  <si>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</si>
  <si>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</si>
  <si>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</si>
  <si>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</si>
  <si>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</si>
  <si>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</si>
  <si>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</si>
  <si>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</si>
  <si>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</si>
  <si>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</si>
  <si>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</si>
  <si>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</si>
  <si>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</si>
  <si>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</si>
  <si>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</si>
  <si>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</si>
  <si>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</si>
  <si>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</si>
  <si>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</si>
  <si>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</si>
  <si>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</si>
  <si>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</si>
  <si>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</si>
  <si>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</si>
  <si>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</si>
  <si>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</si>
  <si>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</si>
  <si>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</si>
  <si>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</si>
  <si>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</si>
  <si>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</si>
  <si>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</si>
  <si>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</si>
  <si>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</si>
  <si>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</si>
  <si>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</si>
  <si>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</si>
  <si>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</si>
  <si>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</si>
  <si>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</si>
  <si>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</si>
  <si>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</si>
  <si>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</si>
  <si>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</si>
  <si>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</si>
  <si>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</si>
  <si>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</si>
  <si>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</si>
  <si>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</si>
  <si>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</si>
  <si>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</si>
  <si>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</si>
  <si>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</si>
  <si>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</si>
  <si>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</si>
  <si>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</si>
  <si>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</si>
  <si>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</si>
  <si>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</si>
  <si>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</si>
  <si>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</si>
  <si>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</si>
  <si>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</si>
  <si>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</si>
  <si>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</si>
  <si>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</si>
  <si>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</si>
  <si>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</si>
  <si>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</si>
  <si>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</si>
  <si>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</si>
  <si>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</si>
  <si>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</si>
  <si>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</si>
  <si>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</si>
  <si>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</si>
  <si>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</si>
  <si>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</si>
  <si>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</si>
  <si>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</si>
  <si>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</si>
  <si>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</si>
  <si>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</si>
  <si>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</si>
  <si>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</si>
  <si>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</si>
  <si>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</si>
  <si>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</si>
  <si>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</si>
  <si>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</si>
  <si>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</si>
  <si>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</si>
  <si>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</si>
  <si>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</si>
  <si>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</si>
  <si>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</si>
  <si>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</si>
  <si>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</si>
  <si>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</si>
  <si>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</si>
  <si>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</si>
  <si>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</si>
  <si>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</si>
  <si>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</si>
  <si>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</si>
  <si>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</si>
  <si>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</si>
  <si>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</si>
  <si>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</si>
  <si>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</si>
  <si>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</si>
  <si>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</si>
  <si>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</si>
  <si>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</si>
  <si>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</si>
  <si>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</si>
  <si>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</si>
  <si>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</si>
  <si>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</si>
  <si>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</si>
  <si>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</si>
  <si>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</si>
  <si>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</si>
  <si>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</si>
  <si>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</si>
  <si>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</si>
  <si>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</si>
  <si>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</si>
  <si>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</si>
  <si>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</si>
  <si>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</si>
  <si>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</si>
  <si>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</si>
  <si>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</si>
  <si>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</si>
  <si>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</si>
  <si>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</si>
  <si>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</si>
  <si>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</si>
  <si>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</si>
  <si>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</si>
  <si>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</si>
  <si>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</si>
  <si>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</si>
  <si>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</si>
  <si>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</si>
  <si>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</si>
  <si>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</si>
  <si>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</si>
  <si>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</si>
  <si>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</si>
  <si>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</si>
  <si>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</si>
  <si>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</si>
  <si>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</si>
  <si>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</si>
  <si>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</si>
  <si>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</si>
  <si>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</si>
  <si>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</si>
  <si>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</si>
  <si>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</si>
  <si>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</si>
  <si>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</si>
  <si>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</si>
  <si>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</si>
  <si>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</si>
  <si>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</si>
  <si>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</si>
  <si>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</si>
  <si>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</si>
  <si>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</si>
  <si>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</si>
  <si>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</si>
  <si>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</si>
  <si>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</si>
  <si>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</si>
  <si>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</si>
  <si>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</si>
  <si>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</si>
  <si>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</si>
  <si>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</si>
  <si>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</si>
  <si>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</si>
  <si>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</si>
  <si>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</si>
  <si>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</si>
  <si>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</si>
  <si>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</si>
  <si>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</si>
  <si>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</si>
  <si>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</si>
  <si>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</si>
  <si>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</si>
  <si>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</si>
  <si>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</si>
  <si>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</si>
  <si>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</si>
  <si>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</si>
  <si>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</si>
  <si>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</si>
  <si>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</si>
  <si>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</si>
  <si>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</si>
  <si>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</si>
  <si>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</si>
  <si>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</si>
  <si>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</si>
  <si>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</si>
  <si>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</si>
  <si>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</si>
  <si>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</si>
  <si>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</si>
  <si>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</si>
  <si>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</si>
  <si>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</si>
  <si>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</si>
  <si>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</si>
  <si>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</si>
  <si>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</si>
  <si>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</si>
  <si>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</si>
  <si>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</si>
  <si>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</si>
  <si>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</si>
  <si>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</si>
  <si>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</si>
  <si>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</si>
  <si>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</si>
  <si>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</si>
  <si>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</si>
  <si>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</si>
  <si>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</si>
  <si>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</si>
  <si>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</si>
  <si>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</si>
  <si>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</si>
  <si>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</si>
  <si>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</si>
  <si>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</si>
  <si>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</si>
  <si>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</si>
  <si>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</si>
  <si>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</si>
  <si>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</si>
  <si>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</si>
  <si>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</si>
  <si>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</si>
  <si>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</si>
  <si>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</si>
  <si>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</si>
  <si>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</si>
  <si>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</si>
  <si>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</si>
  <si>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</si>
  <si>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</si>
  <si>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</si>
  <si>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</si>
  <si>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</si>
  <si>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</si>
  <si>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</si>
  <si>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</si>
  <si>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</si>
  <si>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</si>
  <si>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</si>
  <si>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</si>
  <si>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</si>
  <si>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</si>
  <si>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</si>
  <si>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</si>
  <si>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</si>
  <si>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</si>
  <si>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</si>
  <si>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</si>
  <si>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</si>
  <si>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</si>
  <si>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</si>
  <si>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</si>
  <si>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</si>
  <si>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</si>
  <si>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</si>
  <si>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</si>
  <si>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</si>
  <si>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</si>
  <si>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</si>
  <si>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</si>
  <si>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</si>
  <si>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</si>
  <si>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</si>
  <si>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</si>
  <si>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</si>
  <si>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</si>
  <si>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</si>
  <si>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</si>
  <si>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</si>
  <si>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</si>
  <si>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</si>
  <si>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</si>
  <si>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</si>
  <si>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</si>
  <si>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</si>
  <si>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</si>
  <si>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</si>
  <si>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</si>
  <si>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</si>
  <si>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</si>
  <si>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</si>
  <si>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</si>
  <si>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</si>
  <si>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</si>
  <si>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</si>
  <si>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</si>
  <si>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</si>
  <si>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</si>
  <si>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</si>
  <si>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</si>
  <si>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</si>
  <si>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</si>
  <si>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</si>
  <si>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</si>
  <si>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</si>
  <si>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</si>
  <si>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</si>
  <si>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</si>
  <si>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</si>
  <si>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</si>
  <si>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</si>
  <si>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</si>
  <si>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</si>
  <si>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</si>
  <si>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</si>
  <si>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</si>
  <si>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</si>
  <si>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</si>
  <si>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</si>
  <si>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</si>
  <si>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</si>
  <si>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</si>
  <si>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</si>
  <si>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</si>
  <si>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</si>
  <si>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</si>
  <si>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</si>
  <si>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</si>
  <si>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</si>
  <si>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</si>
  <si>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</si>
  <si>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</si>
  <si>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</si>
  <si>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</si>
  <si>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</si>
  <si>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</si>
  <si>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</si>
  <si>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</si>
  <si>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</si>
  <si>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</si>
  <si>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</si>
  <si>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</si>
  <si>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</si>
  <si>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</si>
  <si>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</si>
  <si>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</si>
  <si>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</si>
  <si>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</si>
  <si>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</si>
  <si>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</si>
  <si>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</si>
  <si>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</si>
  <si>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</si>
  <si>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</si>
  <si>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</si>
  <si>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</si>
  <si>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</si>
  <si>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</si>
  <si>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</si>
  <si>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</si>
  <si>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</si>
  <si>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</si>
  <si>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</si>
  <si>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</si>
  <si>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</si>
  <si>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</si>
  <si>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</si>
  <si>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</si>
  <si>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</si>
  <si>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</si>
  <si>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</si>
  <si>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</si>
  <si>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</si>
  <si>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</si>
  <si>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</si>
  <si>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</si>
  <si>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</si>
  <si>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</si>
  <si>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</si>
  <si>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</si>
  <si>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</si>
  <si>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</si>
  <si>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</si>
  <si>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</si>
  <si>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</si>
  <si>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</si>
  <si>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</si>
  <si>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</si>
  <si>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</si>
  <si>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</si>
  <si>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</si>
  <si>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</si>
  <si>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</si>
  <si>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</si>
  <si>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</si>
  <si>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</si>
  <si>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</si>
  <si>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</si>
  <si>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</si>
  <si>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</si>
  <si>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</si>
  <si>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</si>
  <si>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</si>
  <si>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</si>
  <si>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</si>
  <si>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</si>
  <si>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</si>
  <si>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</si>
  <si>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</si>
  <si>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</si>
  <si>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</si>
  <si>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</si>
  <si>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</si>
  <si>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</si>
  <si>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</si>
  <si>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</si>
  <si>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</si>
  <si>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</si>
  <si>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</si>
  <si>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</si>
  <si>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</si>
  <si>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</si>
  <si>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</si>
  <si>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</si>
  <si>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</si>
  <si>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</si>
  <si>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</si>
  <si>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</si>
  <si>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</si>
  <si>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</si>
  <si>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</si>
  <si>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</si>
  <si>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</si>
  <si>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</si>
  <si>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</si>
  <si>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</si>
  <si>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</si>
  <si>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</si>
  <si>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</si>
  <si>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</si>
  <si>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</si>
  <si>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</si>
  <si>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</si>
  <si>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</si>
  <si>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</si>
  <si>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</si>
  <si>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</si>
  <si>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</si>
  <si>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</si>
  <si>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</si>
  <si>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</si>
  <si>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</si>
  <si>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</si>
  <si>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</si>
  <si>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</si>
  <si>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</si>
  <si>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</si>
  <si>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</si>
  <si>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</si>
  <si>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</si>
  <si>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</si>
  <si>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</si>
  <si>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</si>
  <si>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</si>
  <si>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</si>
  <si>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</si>
  <si>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</si>
  <si>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</si>
  <si>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</si>
  <si>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</si>
  <si>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</si>
  <si>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</si>
  <si>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</si>
  <si>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</si>
  <si>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</si>
  <si>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</si>
  <si>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</si>
  <si>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</si>
  <si>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</si>
  <si>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</si>
  <si>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</si>
  <si>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</si>
  <si>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</si>
  <si>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</si>
  <si>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</si>
  <si>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</si>
  <si>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</si>
  <si>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</si>
  <si>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</si>
  <si>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</si>
  <si>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</si>
  <si>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</si>
  <si>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</si>
  <si>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</si>
  <si>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</si>
  <si>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</si>
  <si>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</si>
  <si>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</si>
  <si>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</si>
  <si>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</si>
  <si>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</si>
  <si>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</si>
  <si>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</si>
  <si>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</si>
  <si>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</si>
  <si>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</si>
  <si>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</si>
  <si>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</si>
  <si>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</si>
  <si>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</si>
  <si>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</si>
  <si>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</si>
  <si>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</si>
  <si>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</si>
  <si>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</si>
  <si>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</si>
  <si>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</si>
  <si>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</si>
  <si>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</si>
  <si>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</si>
  <si>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</si>
  <si>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</si>
  <si>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</si>
  <si>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</si>
  <si>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</si>
  <si>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</si>
  <si>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</si>
  <si>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</si>
  <si>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</si>
  <si>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</si>
  <si>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</si>
  <si>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</si>
  <si>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</si>
  <si>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</si>
  <si>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</si>
  <si>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</si>
  <si>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</si>
  <si>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</si>
  <si>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</si>
  <si>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</si>
  <si>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</si>
  <si>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</si>
  <si>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</si>
  <si>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</si>
  <si>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</si>
  <si>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</si>
  <si>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</si>
  <si>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</si>
  <si>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</si>
  <si>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</si>
  <si>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</si>
  <si>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</si>
  <si>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</si>
  <si>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</si>
  <si>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</si>
  <si>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</si>
  <si>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</si>
  <si>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</si>
  <si>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</si>
  <si>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</si>
  <si>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</si>
  <si>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</si>
  <si>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</si>
  <si>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</si>
  <si>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</si>
  <si>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</si>
  <si>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</si>
  <si>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</si>
  <si>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</si>
  <si>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</si>
  <si>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</si>
  <si>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</si>
  <si>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</si>
  <si>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</si>
  <si>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</si>
  <si>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</si>
  <si>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</si>
  <si>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</si>
  <si>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</si>
  <si>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</si>
  <si>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</si>
  <si>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</si>
  <si>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</si>
  <si>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</si>
  <si>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</si>
  <si>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</si>
  <si>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</si>
  <si>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</si>
  <si>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</si>
  <si>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</si>
  <si>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</si>
  <si>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</si>
  <si>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</si>
  <si>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</si>
  <si>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</si>
  <si>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</si>
  <si>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</si>
  <si>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</si>
  <si>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</si>
  <si>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</si>
  <si>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</si>
  <si>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</si>
  <si>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</si>
  <si>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</si>
  <si>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</si>
  <si>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</si>
  <si>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</si>
  <si>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</si>
  <si>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</si>
  <si>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</si>
  <si>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</si>
  <si>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</si>
  <si>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</si>
  <si>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</si>
  <si>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</si>
  <si>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</si>
  <si>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</si>
  <si>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</si>
  <si>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</si>
  <si>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</si>
  <si>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</si>
  <si>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</si>
  <si>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</si>
  <si>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</si>
  <si>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</si>
  <si>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</si>
  <si>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</si>
  <si>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</si>
  <si>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</si>
  <si>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</si>
  <si>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</si>
  <si>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</si>
  <si>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</si>
  <si>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</si>
  <si>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</si>
  <si>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</si>
  <si>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</si>
  <si>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</si>
  <si>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</si>
  <si>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</si>
  <si>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</si>
  <si>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</si>
  <si>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</si>
  <si>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</si>
  <si>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</si>
  <si>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</si>
  <si>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</si>
  <si>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</si>
  <si>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</si>
  <si>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</si>
  <si>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</si>
  <si>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</si>
  <si>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</si>
  <si>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</si>
  <si>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</si>
  <si>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</si>
  <si>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</si>
  <si>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</si>
  <si>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</si>
  <si>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</si>
  <si>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</si>
  <si>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</si>
  <si>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</si>
  <si>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</si>
  <si>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</si>
  <si>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</si>
  <si>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</si>
  <si>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</si>
  <si>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</si>
  <si>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</si>
  <si>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</si>
  <si>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</si>
  <si>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</si>
  <si>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</si>
  <si>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</si>
  <si>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</si>
  <si>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</si>
  <si>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</si>
  <si>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</si>
  <si>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</si>
  <si>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</si>
  <si>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</si>
  <si>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</si>
  <si>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</si>
  <si>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</si>
  <si>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</si>
  <si>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</si>
  <si>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</si>
  <si>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</si>
  <si>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</si>
  <si>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</si>
  <si>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</si>
  <si>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</si>
  <si>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</si>
  <si>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</si>
  <si>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</si>
  <si>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</si>
  <si>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</si>
  <si>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</si>
  <si>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</si>
  <si>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</si>
  <si>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</si>
  <si>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</si>
  <si>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</si>
  <si>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</si>
  <si>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</si>
  <si>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</si>
  <si>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</si>
  <si>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</si>
  <si>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</si>
  <si>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</si>
  <si>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</si>
  <si>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</si>
  <si>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</si>
  <si>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</si>
  <si>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</si>
  <si>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</si>
  <si>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</si>
  <si>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</si>
  <si>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</si>
  <si>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</si>
  <si>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</si>
  <si>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</si>
  <si>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</si>
  <si>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</si>
  <si>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</si>
  <si>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</si>
  <si>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</si>
  <si>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</si>
  <si>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</si>
  <si>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</si>
  <si>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</si>
  <si>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</si>
  <si>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</si>
  <si>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</si>
  <si>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</si>
  <si>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</si>
  <si>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</si>
  <si>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</si>
  <si>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</si>
  <si>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</si>
  <si>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</si>
  <si>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</si>
  <si>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</si>
  <si>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</si>
  <si>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</si>
  <si>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</si>
  <si>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</si>
  <si>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</si>
  <si>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</si>
  <si>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</si>
  <si>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</si>
  <si>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</si>
  <si>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</si>
  <si>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</si>
  <si>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</si>
  <si>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</si>
  <si>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</si>
  <si>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</si>
  <si>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</si>
  <si>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</si>
  <si>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</si>
  <si>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</si>
  <si>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</si>
  <si>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</si>
  <si>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</si>
  <si>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</si>
  <si>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</si>
  <si>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</si>
  <si>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</si>
  <si>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</si>
  <si>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</si>
  <si>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</si>
  <si>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</si>
  <si>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</si>
  <si>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</si>
  <si>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</si>
  <si>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</si>
  <si>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</si>
  <si>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</si>
  <si>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</si>
  <si>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</si>
  <si>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</si>
  <si>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</si>
  <si>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</si>
  <si>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</si>
  <si>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</si>
  <si>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</si>
  <si>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</si>
  <si>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</si>
  <si>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</si>
  <si>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</si>
  <si>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</si>
  <si>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</si>
  <si>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</si>
  <si>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</si>
  <si>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</si>
  <si>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</si>
  <si>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</si>
  <si>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</si>
  <si>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</si>
  <si>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</si>
  <si>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</si>
  <si>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</si>
  <si>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</si>
  <si>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</si>
  <si>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</si>
  <si>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</si>
  <si>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</si>
  <si>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</si>
  <si>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</si>
  <si>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</si>
  <si>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</si>
  <si>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</si>
  <si>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</si>
  <si>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</si>
  <si>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</si>
  <si>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</si>
  <si>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</si>
  <si>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</si>
  <si>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</si>
  <si>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</si>
  <si>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</si>
  <si>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</si>
  <si>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</si>
  <si>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</si>
  <si>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</si>
  <si>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</si>
  <si>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</si>
  <si>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</si>
  <si>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</si>
  <si>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</si>
  <si>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</si>
  <si>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</si>
  <si>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</si>
  <si>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</si>
  <si>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</si>
  <si>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</si>
  <si>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</si>
  <si>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</si>
  <si>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</si>
  <si>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</si>
  <si>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</si>
  <si>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</si>
  <si>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</si>
  <si>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</si>
  <si>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</si>
  <si>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</si>
  <si>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</si>
  <si>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</si>
  <si>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</si>
  <si>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</si>
  <si>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</si>
  <si>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</si>
  <si>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</si>
  <si>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</si>
  <si>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</si>
  <si>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</si>
  <si>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</si>
  <si>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</si>
  <si>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</si>
  <si>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</si>
  <si>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</si>
  <si>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</si>
  <si>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</si>
  <si>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</si>
  <si>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</si>
  <si>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</si>
  <si>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</si>
  <si>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</si>
  <si>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</si>
  <si>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</si>
  <si>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</si>
  <si>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</si>
  <si>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</si>
  <si>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</si>
  <si>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</si>
  <si>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</si>
  <si>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</si>
  <si>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</si>
  <si>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</si>
  <si>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</si>
  <si>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</si>
  <si>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</si>
  <si>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</si>
  <si>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</si>
  <si>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</si>
  <si>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</si>
  <si>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</si>
  <si>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</si>
  <si>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</si>
  <si>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</si>
  <si>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</si>
  <si>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</si>
  <si>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</si>
  <si>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</si>
  <si>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</si>
  <si>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</si>
  <si>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</si>
  <si>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</si>
  <si>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</si>
  <si>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</si>
  <si>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</si>
  <si>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</si>
  <si>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</si>
  <si>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</si>
  <si>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</si>
  <si>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</si>
  <si>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</si>
  <si>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</si>
  <si>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</si>
  <si>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</si>
  <si>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</si>
  <si>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</si>
  <si>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</si>
  <si>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</si>
  <si>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</si>
  <si>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</si>
  <si>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</si>
  <si>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</si>
  <si>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</si>
  <si>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</si>
  <si>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</si>
  <si>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</si>
  <si>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</si>
  <si>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</si>
  <si>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</si>
  <si>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</si>
  <si>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</si>
  <si>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</si>
  <si>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</si>
  <si>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</si>
  <si>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</si>
  <si>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</si>
  <si>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</si>
  <si>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</si>
  <si>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</si>
  <si>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</si>
  <si>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</si>
  <si>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</si>
  <si>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</si>
  <si>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</si>
  <si>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</si>
  <si>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</si>
  <si>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</si>
  <si>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</si>
  <si>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</si>
  <si>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</si>
  <si>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</si>
  <si>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</si>
  <si>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</si>
  <si>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</si>
  <si>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</si>
  <si>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</si>
  <si>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</si>
  <si>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</si>
  <si>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</si>
  <si>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</si>
  <si>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</si>
  <si>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</si>
  <si>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</si>
  <si>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</si>
  <si>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</si>
  <si>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</si>
  <si>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</si>
  <si>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</si>
  <si>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</si>
  <si>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</si>
  <si>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</si>
  <si>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</si>
  <si>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</si>
  <si>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</si>
  <si>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</si>
  <si>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</si>
  <si>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</si>
  <si>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</si>
  <si>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</si>
  <si>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</si>
  <si>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</si>
  <si>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</si>
  <si>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</si>
  <si>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</si>
  <si>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</si>
  <si>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</si>
  <si>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</si>
  <si>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</si>
  <si>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</si>
  <si>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</si>
  <si>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</si>
  <si>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</si>
  <si>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</si>
  <si>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</si>
  <si>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</si>
  <si>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</si>
  <si>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</si>
  <si>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</si>
  <si>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</si>
  <si>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</si>
  <si>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</si>
  <si>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</si>
  <si>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</si>
  <si>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</si>
  <si>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</si>
  <si>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</si>
  <si>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</si>
  <si>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</si>
  <si>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</si>
  <si>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</si>
  <si>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</si>
  <si>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</si>
  <si>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</si>
  <si>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</si>
  <si>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</si>
  <si>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</si>
  <si>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</si>
  <si>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</si>
  <si>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</si>
  <si>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</si>
  <si>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</si>
  <si>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</si>
  <si>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</si>
  <si>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</si>
  <si>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</si>
  <si>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</si>
  <si>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</si>
  <si>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</si>
  <si>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</si>
  <si>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</si>
  <si>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</si>
  <si>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</si>
  <si>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</si>
  <si>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</si>
  <si>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</si>
  <si>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</si>
  <si>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</si>
  <si>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</si>
  <si>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</si>
  <si>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</si>
  <si>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</si>
  <si>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</si>
  <si>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</si>
  <si>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</si>
  <si>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</si>
  <si>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</si>
  <si>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</si>
  <si>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</si>
  <si>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</si>
  <si>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</si>
  <si>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</si>
  <si>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</si>
  <si>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</si>
  <si>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</si>
  <si>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</si>
  <si>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</si>
  <si>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</si>
  <si>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</si>
  <si>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</si>
  <si>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</si>
  <si>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</si>
  <si>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</si>
  <si>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</si>
  <si>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</si>
  <si>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</si>
  <si>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</si>
  <si>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</si>
  <si>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</si>
  <si>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</si>
  <si>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</si>
  <si>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</si>
  <si>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</si>
  <si>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</si>
  <si>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</si>
  <si>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</si>
  <si>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</si>
  <si>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</si>
  <si>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</si>
  <si>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</si>
  <si>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</si>
  <si>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</si>
  <si>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</si>
  <si>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</si>
  <si>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</si>
  <si>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</si>
  <si>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</si>
  <si>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</si>
  <si>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</si>
  <si>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</si>
  <si>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</si>
  <si>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</si>
  <si>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</si>
  <si>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</si>
  <si>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</si>
  <si>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</si>
  <si>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</si>
  <si>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</si>
  <si>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</si>
  <si>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</si>
  <si>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</si>
  <si>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</si>
  <si>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</si>
  <si>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</si>
  <si>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</si>
  <si>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</si>
  <si>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</si>
  <si>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</si>
  <si>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</si>
  <si>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</si>
  <si>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</si>
  <si>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</si>
  <si>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</si>
  <si>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</si>
  <si>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</si>
  <si>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</si>
  <si>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</si>
  <si>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</si>
  <si>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</si>
  <si>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</si>
  <si>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</si>
  <si>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</si>
  <si>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</si>
  <si>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</si>
  <si>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</si>
  <si>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</si>
  <si>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</si>
  <si>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</si>
  <si>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</si>
  <si>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</si>
  <si>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</si>
  <si>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</si>
  <si>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</si>
  <si>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</si>
  <si>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</si>
  <si>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</si>
  <si>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</si>
  <si>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</si>
  <si>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</si>
  <si>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</si>
  <si>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</si>
  <si>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</si>
  <si>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</si>
  <si>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</si>
  <si>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</si>
  <si>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</si>
  <si>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</si>
  <si>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</si>
  <si>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</si>
  <si>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</si>
  <si>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</si>
  <si>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</si>
  <si>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</si>
  <si>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</si>
  <si>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</si>
  <si>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</si>
  <si>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</si>
  <si>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</si>
  <si>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</si>
  <si>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</si>
  <si>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</si>
  <si>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</si>
  <si>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</si>
  <si>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</si>
  <si>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</si>
  <si>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</si>
  <si>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</si>
  <si>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</si>
  <si>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</si>
  <si>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</si>
  <si>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</si>
  <si>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</si>
  <si>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</si>
  <si>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</si>
  <si>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</si>
  <si>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</si>
  <si>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</si>
  <si>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</si>
  <si>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</si>
  <si>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</si>
  <si>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</si>
  <si>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</si>
  <si>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</si>
  <si>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</si>
  <si>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</si>
  <si>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</si>
  <si>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</si>
  <si>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</si>
  <si>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</si>
  <si>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</si>
  <si>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</si>
  <si>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</si>
  <si>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</si>
  <si>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</si>
  <si>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</si>
  <si>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</si>
  <si>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</si>
  <si>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</si>
  <si>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</si>
  <si>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</si>
  <si>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</si>
  <si>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</si>
  <si>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</si>
  <si>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</si>
  <si>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</si>
  <si>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</si>
  <si>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</si>
  <si>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</si>
  <si>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</si>
  <si>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</si>
  <si>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</si>
  <si>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</si>
  <si>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</si>
  <si>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</si>
  <si>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</si>
  <si>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</si>
  <si>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</si>
  <si>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</si>
  <si>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</si>
  <si>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</si>
  <si>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</si>
  <si>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</si>
  <si>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</si>
  <si>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</si>
  <si>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</si>
  <si>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</si>
  <si>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</si>
  <si>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</si>
  <si>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</si>
  <si>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</si>
  <si>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</si>
  <si>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</si>
  <si>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</si>
  <si>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</si>
  <si>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</si>
  <si>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</si>
  <si>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</si>
  <si>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</si>
  <si>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</si>
  <si>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</si>
  <si>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</si>
  <si>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</si>
  <si>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</si>
  <si>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</si>
  <si>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</si>
  <si>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</si>
  <si>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</si>
  <si>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</si>
  <si>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</si>
  <si>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</si>
  <si>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</si>
  <si>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</si>
  <si>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</si>
  <si>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</si>
  <si>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</si>
  <si>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</si>
  <si>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</si>
  <si>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</si>
  <si>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</si>
  <si>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</si>
  <si>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</si>
  <si>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</si>
  <si>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</si>
  <si>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</si>
  <si>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</si>
  <si>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</si>
  <si>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</si>
  <si>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</si>
  <si>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</si>
  <si>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</si>
  <si>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</si>
  <si>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</si>
  <si>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</si>
  <si>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</si>
  <si>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</si>
  <si>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</si>
  <si>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</si>
  <si>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</si>
  <si>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</si>
  <si>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</si>
  <si>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</si>
  <si>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</si>
  <si>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</si>
  <si>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</si>
  <si>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</si>
  <si>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</si>
  <si>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</si>
  <si>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</si>
  <si>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</si>
  <si>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</si>
  <si>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</si>
  <si>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</si>
  <si>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</si>
  <si>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</si>
  <si>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</si>
  <si>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</si>
  <si>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</si>
  <si>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</si>
  <si>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</si>
  <si>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</si>
  <si>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</si>
  <si>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</si>
  <si>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</si>
  <si>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</si>
  <si>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</si>
  <si>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</si>
  <si>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</si>
  <si>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</si>
  <si>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</si>
  <si>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</si>
  <si>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</si>
  <si>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</si>
  <si>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</si>
  <si>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</si>
  <si>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</si>
  <si>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</si>
  <si>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</si>
  <si>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</si>
  <si>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</si>
  <si>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</si>
  <si>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</si>
  <si>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</si>
  <si>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</si>
  <si>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</si>
  <si>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</si>
  <si>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</si>
  <si>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</si>
  <si>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</si>
  <si>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</si>
  <si>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</si>
  <si>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</si>
  <si>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</si>
  <si>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</si>
  <si>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</si>
  <si>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</si>
  <si>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</si>
  <si>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</si>
  <si>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</si>
  <si>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</si>
  <si>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</si>
  <si>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</si>
  <si>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</si>
  <si>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</si>
  <si>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</si>
  <si>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</si>
  <si>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</si>
  <si>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</si>
  <si>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</si>
  <si>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</si>
  <si>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</si>
  <si>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</si>
  <si>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</si>
  <si>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</si>
  <si>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</si>
  <si>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</si>
  <si>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</si>
  <si>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</si>
  <si>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</si>
  <si>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</si>
  <si>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</si>
  <si>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</si>
  <si>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</si>
  <si>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</si>
  <si>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</si>
  <si>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</si>
  <si>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</si>
  <si>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</si>
  <si>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</si>
  <si>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</si>
  <si>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</si>
  <si>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</si>
  <si>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</si>
  <si>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</si>
  <si>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</si>
  <si>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</si>
  <si>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</si>
  <si>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</si>
  <si>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</si>
  <si>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</si>
  <si>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</si>
  <si>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</si>
  <si>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</si>
  <si>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</si>
  <si>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</si>
  <si>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</si>
  <si>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</si>
  <si>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</si>
  <si>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</si>
  <si>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</si>
  <si>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</si>
  <si>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</si>
  <si>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</si>
  <si>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</si>
  <si>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</si>
  <si>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</si>
  <si>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</si>
  <si>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</si>
  <si>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</si>
  <si>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</si>
  <si>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</si>
  <si>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</si>
  <si>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</si>
  <si>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</si>
  <si>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</si>
  <si>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</si>
  <si>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</si>
  <si>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</si>
  <si>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</si>
  <si>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</si>
  <si>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</si>
  <si>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</si>
  <si>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</si>
  <si>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</si>
  <si>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</si>
  <si>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</si>
  <si>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</si>
  <si>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</si>
  <si>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</si>
  <si>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</si>
  <si>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</si>
  <si>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</si>
  <si>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</si>
  <si>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</si>
  <si>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</si>
  <si>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</si>
  <si>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</si>
  <si>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</si>
  <si>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</si>
  <si>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</si>
  <si>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</si>
  <si>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</si>
  <si>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</si>
  <si>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</si>
  <si>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</si>
  <si>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</si>
  <si>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</si>
  <si>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</si>
  <si>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</si>
  <si>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</si>
  <si>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</si>
  <si>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</si>
  <si>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</si>
  <si>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</si>
  <si>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</si>
  <si>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</si>
  <si>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</si>
  <si>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</si>
  <si>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</si>
  <si>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</si>
  <si>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</si>
  <si>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</si>
  <si>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</si>
  <si>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</si>
  <si>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</si>
  <si>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</si>
  <si>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</si>
  <si>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</si>
  <si>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</si>
  <si>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</si>
  <si>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</si>
  <si>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</si>
  <si>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</si>
  <si>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</si>
  <si>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</si>
  <si>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</si>
  <si>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</si>
  <si>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</si>
  <si>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</si>
  <si>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</si>
  <si>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</si>
  <si>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</si>
  <si>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</si>
  <si>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</si>
  <si>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</si>
  <si>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</si>
  <si>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</si>
  <si>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</si>
  <si>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</si>
  <si>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</si>
  <si>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</si>
  <si>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</si>
  <si>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</si>
  <si>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</si>
  <si>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</si>
  <si>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</si>
  <si>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</si>
  <si>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</si>
  <si>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</si>
  <si>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</si>
  <si>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</si>
  <si>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</si>
  <si>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</si>
  <si>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</si>
  <si>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</si>
  <si>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</si>
  <si>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</si>
  <si>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</si>
  <si>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</si>
  <si>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</si>
  <si>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</si>
  <si>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</si>
  <si>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</si>
  <si>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</si>
  <si>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</si>
  <si>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</si>
  <si>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</si>
  <si>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</si>
  <si>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</si>
  <si>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</si>
  <si>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</si>
  <si>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</si>
  <si>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</si>
  <si>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</si>
  <si>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</si>
  <si>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</si>
  <si>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</si>
  <si>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</si>
  <si>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</si>
  <si>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</si>
  <si>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</si>
  <si>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</si>
  <si>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</si>
  <si>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</si>
  <si>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</si>
  <si>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</si>
  <si>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</si>
  <si>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</si>
  <si>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</si>
  <si>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</si>
  <si>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</si>
  <si>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</si>
  <si>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</si>
  <si>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</si>
  <si>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</si>
  <si>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</si>
  <si>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</si>
  <si>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</si>
  <si>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</si>
  <si>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</si>
  <si>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</si>
  <si>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</si>
  <si>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</si>
  <si>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</si>
  <si>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</si>
  <si>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</si>
  <si>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</si>
  <si>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</si>
  <si>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</si>
  <si>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</si>
  <si>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</si>
  <si>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</si>
  <si>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</si>
  <si>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</si>
  <si>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</si>
  <si>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</si>
  <si>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</si>
  <si>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</si>
  <si>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</si>
  <si>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</si>
  <si>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</si>
  <si>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</si>
  <si>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</si>
  <si>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</si>
  <si>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</si>
  <si>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</si>
  <si>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</si>
  <si>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</si>
  <si>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</si>
  <si>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</si>
  <si>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</si>
  <si>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</si>
  <si>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</si>
  <si>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</si>
  <si>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</si>
  <si>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</si>
  <si>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</si>
  <si>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</si>
  <si>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</si>
  <si>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</si>
  <si>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</si>
  <si>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</si>
  <si>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</si>
  <si>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</si>
  <si>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</si>
  <si>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</si>
  <si>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</si>
  <si>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</si>
  <si>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</si>
  <si>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</si>
  <si>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</si>
  <si>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</si>
  <si>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</si>
  <si>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</si>
  <si>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</si>
  <si>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</si>
  <si>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</si>
  <si>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</si>
  <si>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</si>
  <si>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</si>
  <si>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</si>
  <si>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</si>
  <si>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</si>
  <si>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</si>
  <si>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</si>
  <si>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</si>
  <si>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</si>
  <si>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</si>
  <si>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</si>
  <si>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</si>
  <si>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</si>
  <si>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</si>
  <si>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</si>
  <si>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</si>
  <si>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</si>
  <si>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</si>
  <si>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</si>
  <si>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</si>
  <si>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</si>
  <si>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</si>
  <si>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</si>
  <si>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</si>
  <si>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</si>
  <si>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</si>
  <si>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</si>
  <si>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</si>
  <si>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</si>
  <si>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</si>
  <si>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</si>
  <si>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</si>
  <si>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</si>
  <si>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</si>
  <si>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</si>
  <si>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</si>
  <si>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</si>
  <si>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</si>
  <si>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</si>
  <si>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</si>
  <si>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</si>
  <si>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</si>
  <si>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</si>
  <si>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</si>
  <si>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</si>
  <si>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</si>
  <si>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</si>
  <si>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</si>
  <si>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</si>
  <si>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</si>
  <si>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</si>
  <si>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</si>
  <si>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</si>
  <si>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</si>
  <si>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</si>
  <si>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</si>
  <si>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</si>
  <si>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</si>
  <si>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</si>
  <si>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</si>
  <si>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</si>
  <si>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</si>
  <si>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</si>
  <si>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</si>
  <si>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</si>
  <si>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</si>
  <si>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</si>
  <si>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</si>
  <si>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</si>
  <si>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</si>
  <si>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</si>
  <si>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</si>
  <si>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</si>
  <si>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</si>
  <si>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</si>
  <si>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</si>
  <si>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</si>
  <si>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</si>
  <si>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</si>
  <si>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</si>
  <si>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</si>
  <si>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</si>
  <si>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</si>
  <si>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</si>
  <si>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</si>
  <si>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</si>
  <si>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</si>
  <si>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</si>
  <si>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</si>
  <si>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</si>
  <si>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</si>
  <si>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</si>
  <si>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</si>
  <si>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</si>
  <si>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</si>
  <si>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</si>
  <si>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</si>
  <si>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</si>
  <si>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</si>
  <si>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</si>
  <si>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</si>
  <si>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</si>
  <si>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</si>
  <si>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</si>
  <si>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</si>
  <si>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</si>
  <si>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</si>
  <si>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</si>
  <si>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</si>
  <si>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</si>
  <si>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</si>
  <si>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</si>
  <si>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</si>
  <si>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</si>
  <si>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</si>
  <si>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</si>
  <si>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</si>
  <si>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</si>
  <si>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</si>
  <si>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</si>
  <si>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</si>
  <si>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</si>
  <si>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</si>
  <si>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</si>
  <si>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</si>
  <si>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</si>
  <si>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</si>
  <si>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</si>
  <si>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</si>
  <si>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</si>
  <si>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</si>
  <si>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</si>
  <si>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</si>
  <si>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</si>
  <si>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</si>
  <si>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</si>
  <si>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</si>
  <si>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</si>
  <si>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</si>
  <si>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</si>
  <si>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</si>
  <si>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</si>
  <si>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</si>
  <si>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</si>
  <si>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</si>
  <si>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</si>
  <si>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</si>
  <si>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</si>
  <si>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</si>
  <si>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</si>
  <si>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</si>
  <si>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</si>
  <si>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</si>
  <si>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</si>
  <si>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</si>
  <si>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</si>
  <si>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</si>
  <si>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</si>
  <si>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</si>
  <si>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</si>
  <si>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</si>
  <si>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</si>
  <si>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</si>
  <si>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</si>
  <si>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</si>
  <si>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</si>
  <si>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</si>
  <si>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</si>
  <si>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</si>
  <si>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</si>
  <si>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</si>
  <si>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</si>
  <si>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</si>
  <si>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</si>
  <si>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</si>
  <si>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</si>
  <si>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</si>
  <si>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</si>
  <si>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</si>
  <si>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</si>
  <si>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</si>
  <si>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</si>
  <si>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</si>
  <si>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</si>
  <si>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</si>
  <si>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</si>
  <si>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</si>
  <si>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</si>
  <si>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</si>
  <si>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</si>
  <si>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</si>
  <si>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</si>
  <si>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</si>
  <si>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</si>
  <si>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</si>
  <si>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</si>
  <si>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</si>
  <si>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</si>
  <si>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</si>
  <si>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</si>
  <si>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</si>
  <si>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</si>
  <si>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</si>
  <si>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</si>
  <si>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</si>
  <si>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</si>
  <si>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</si>
  <si>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</si>
  <si>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</si>
  <si>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</si>
  <si>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</si>
  <si>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</si>
  <si>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</si>
  <si>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</si>
  <si>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</si>
  <si>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</si>
  <si>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</si>
  <si>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</si>
  <si>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</si>
  <si>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</si>
  <si>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</si>
  <si>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</si>
  <si>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</si>
  <si>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</si>
  <si>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</si>
  <si>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</si>
  <si>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</si>
  <si>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</si>
  <si>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</si>
  <si>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</si>
  <si>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</si>
  <si>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</si>
  <si>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</si>
  <si>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</si>
  <si>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</si>
  <si>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</si>
  <si>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</si>
  <si>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</si>
  <si>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</si>
  <si>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</si>
  <si>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</si>
  <si>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</si>
  <si>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</si>
  <si>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</si>
  <si>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</si>
  <si>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</si>
  <si>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</si>
  <si>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</si>
  <si>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</si>
  <si>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</si>
  <si>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</si>
  <si>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</si>
  <si>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</si>
  <si>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</si>
  <si>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</si>
  <si>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</si>
  <si>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</si>
  <si>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</si>
  <si>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</si>
  <si>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</si>
  <si>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</si>
  <si>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</si>
  <si>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</si>
  <si>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</si>
  <si>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</si>
  <si>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</si>
  <si>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</si>
  <si>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</si>
  <si>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</si>
  <si>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</si>
  <si>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</si>
  <si>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</si>
  <si>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</si>
  <si>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</si>
  <si>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</si>
  <si>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</si>
  <si>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</si>
  <si>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</si>
  <si>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</si>
  <si>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</si>
  <si>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</si>
  <si>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</si>
  <si>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</si>
  <si>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</si>
  <si>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</si>
  <si>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</si>
  <si>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</si>
  <si>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</si>
  <si>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</si>
  <si>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</si>
  <si>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</si>
  <si>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</si>
  <si>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</si>
  <si>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</si>
  <si>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</si>
  <si>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</si>
  <si>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</si>
  <si>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</si>
  <si>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</si>
  <si>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</si>
  <si>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</si>
  <si>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</si>
  <si>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</si>
  <si>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</si>
  <si>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</si>
  <si>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</si>
  <si>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</si>
  <si>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</si>
  <si>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</si>
  <si>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</si>
  <si>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</si>
  <si>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</si>
  <si>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</si>
  <si>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</si>
  <si>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</si>
  <si>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</si>
  <si>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</si>
  <si>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</si>
  <si>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</si>
  <si>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</si>
  <si>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</si>
  <si>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</si>
  <si>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</si>
  <si>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</si>
  <si>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</si>
  <si>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</si>
  <si>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</si>
  <si>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</si>
  <si>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</si>
  <si>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</si>
  <si>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</si>
  <si>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</si>
  <si>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</si>
  <si>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</si>
  <si>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</si>
  <si>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</si>
  <si>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</si>
  <si>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</si>
  <si>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</si>
  <si>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</si>
  <si>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</si>
  <si>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</si>
  <si>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</si>
  <si>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</si>
  <si>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</si>
  <si>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</si>
  <si>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</si>
  <si>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</si>
  <si>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</si>
  <si>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</si>
  <si>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</si>
  <si>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</si>
  <si>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</si>
  <si>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</si>
  <si>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</si>
  <si>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</si>
  <si>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</si>
  <si>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</si>
  <si>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</si>
  <si>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</si>
  <si>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</si>
  <si>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</si>
  <si>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</si>
  <si>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</si>
  <si>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</si>
  <si>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</si>
  <si>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</si>
  <si>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</si>
  <si>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</si>
  <si>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</si>
  <si>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</si>
  <si>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</si>
  <si>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</si>
  <si>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</si>
  <si>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</si>
  <si>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</si>
  <si>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</si>
  <si>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</si>
  <si>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</si>
  <si>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</si>
  <si>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</si>
  <si>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</si>
  <si>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</si>
  <si>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</si>
  <si>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</si>
  <si>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</si>
  <si>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</si>
  <si>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</si>
  <si>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</si>
  <si>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</si>
  <si>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</si>
  <si>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</si>
  <si>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</si>
  <si>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</si>
  <si>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</si>
  <si>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</si>
  <si>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</si>
  <si>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</si>
  <si>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</si>
  <si>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</si>
  <si>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</si>
  <si>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</si>
  <si>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</si>
  <si>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</si>
  <si>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</si>
  <si>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</si>
  <si>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</si>
  <si>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</si>
  <si>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</si>
  <si>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</si>
  <si>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</si>
  <si>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</si>
  <si>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</si>
  <si>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</si>
  <si>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</si>
  <si>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</si>
  <si>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</si>
  <si>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</si>
  <si>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</si>
  <si>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</si>
  <si>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</si>
  <si>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</si>
  <si>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</si>
  <si>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</si>
  <si>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</si>
  <si>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</si>
  <si>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</si>
  <si>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</si>
  <si>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</si>
  <si>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</si>
  <si>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</si>
  <si>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</si>
  <si>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</si>
  <si>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</si>
  <si>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</si>
  <si>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</si>
  <si>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</si>
  <si>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</si>
  <si>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</si>
  <si>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</si>
  <si>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</si>
  <si>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</si>
  <si>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</si>
  <si>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</si>
  <si>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</si>
  <si>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</si>
  <si>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</si>
  <si>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</si>
  <si>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</si>
  <si>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</si>
  <si>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</si>
  <si>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</si>
  <si>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</si>
  <si>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</si>
  <si>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</si>
  <si>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</si>
  <si>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</si>
  <si>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</si>
  <si>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</si>
  <si>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</si>
  <si>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</si>
  <si>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</si>
  <si>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</si>
  <si>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</si>
  <si>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</si>
  <si>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</si>
  <si>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</si>
  <si>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</si>
  <si>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</si>
  <si>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</si>
  <si>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</si>
  <si>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</si>
  <si>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</si>
  <si>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</si>
  <si>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</si>
  <si>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</si>
  <si>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</si>
  <si>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</si>
  <si>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</si>
  <si>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</si>
  <si>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</si>
  <si>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</si>
  <si>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</si>
  <si>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</si>
  <si>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</si>
  <si>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</si>
  <si>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</si>
  <si>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</si>
  <si>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</si>
  <si>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</si>
  <si>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</si>
  <si>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</si>
  <si>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</si>
  <si>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</si>
  <si>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</si>
  <si>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</si>
  <si>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</si>
  <si>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</si>
  <si>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</si>
  <si>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</si>
  <si>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</si>
  <si>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</si>
  <si>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</si>
  <si>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</si>
  <si>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</si>
  <si>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</si>
  <si>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</si>
  <si>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</si>
  <si>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</si>
  <si>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</si>
  <si>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</si>
  <si>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</si>
  <si>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</si>
  <si>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</si>
  <si>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</si>
  <si>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</si>
  <si>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</si>
  <si>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</si>
  <si>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</si>
  <si>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</si>
  <si>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</si>
  <si>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</si>
  <si>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</si>
  <si>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</si>
  <si>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</si>
  <si>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</si>
  <si>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</si>
  <si>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</si>
  <si>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</si>
  <si>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</si>
  <si>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</si>
  <si>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</si>
  <si>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</si>
  <si>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</si>
  <si>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</si>
  <si>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</si>
  <si>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</si>
  <si>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</si>
  <si>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</si>
  <si>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</si>
  <si>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</si>
  <si>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</si>
  <si>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</si>
  <si>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</si>
  <si>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</si>
  <si>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</si>
  <si>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</si>
  <si>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</si>
  <si>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</si>
  <si>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</si>
  <si>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</si>
  <si>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</si>
  <si>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</si>
  <si>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</si>
  <si>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</si>
  <si>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</si>
  <si>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</si>
  <si>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</si>
  <si>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</si>
  <si>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</si>
  <si>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</si>
  <si>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</si>
  <si>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</si>
  <si>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</si>
  <si>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</si>
  <si>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</si>
  <si>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</si>
  <si>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</si>
  <si>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</si>
  <si>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</si>
  <si>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</si>
  <si>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</si>
  <si>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</si>
  <si>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</si>
  <si>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</si>
  <si>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</si>
  <si>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</si>
  <si>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</si>
  <si>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</si>
  <si>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</si>
  <si>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</si>
  <si>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</si>
  <si>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</si>
  <si>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</si>
  <si>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</si>
  <si>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</si>
  <si>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</si>
  <si>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</si>
  <si>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</si>
  <si>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</si>
  <si>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</si>
  <si>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</si>
  <si>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</si>
  <si>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</si>
  <si>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</si>
  <si>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</si>
  <si>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</si>
  <si>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</si>
  <si>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</si>
  <si>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</si>
  <si>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</si>
  <si>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</si>
  <si>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</si>
  <si>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</si>
  <si>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</si>
  <si>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</si>
  <si>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</si>
  <si>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</si>
  <si>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</si>
  <si>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</si>
  <si>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</si>
  <si>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</si>
  <si>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</si>
  <si>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</si>
  <si>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</si>
  <si>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</si>
  <si>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</si>
  <si>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</si>
  <si>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</si>
  <si>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</si>
  <si>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</si>
  <si>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</si>
  <si>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</si>
  <si>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</si>
  <si>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</si>
  <si>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</si>
  <si>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</si>
  <si>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</si>
  <si>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</si>
  <si>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</si>
  <si>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</si>
  <si>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</si>
  <si>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</si>
  <si>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</si>
  <si>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</si>
  <si>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</si>
  <si>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</si>
  <si>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</si>
  <si>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</si>
  <si>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</si>
  <si>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</si>
  <si>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</si>
  <si>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</si>
  <si>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</si>
  <si>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</si>
  <si>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</si>
  <si>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</si>
  <si>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</si>
  <si>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</si>
  <si>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</si>
  <si>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</si>
  <si>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</si>
  <si>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</si>
  <si>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</si>
  <si>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</si>
  <si>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</si>
  <si>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</si>
  <si>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</si>
  <si>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</si>
  <si>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</si>
  <si>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</si>
  <si>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</si>
  <si>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</si>
  <si>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</si>
  <si>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</si>
  <si>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</si>
  <si>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</si>
  <si>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</si>
  <si>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</si>
  <si>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</si>
  <si>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</si>
  <si>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</si>
  <si>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</si>
  <si>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</si>
  <si>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</si>
  <si>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</si>
  <si>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</si>
  <si>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</si>
  <si>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</si>
  <si>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</si>
  <si>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</si>
  <si>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</si>
  <si>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</si>
  <si>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</si>
  <si>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</si>
  <si>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</si>
  <si>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</si>
  <si>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</si>
  <si>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</si>
  <si>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</si>
  <si>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</si>
  <si>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</si>
  <si>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</si>
  <si>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</si>
  <si>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</si>
  <si>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</si>
  <si>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</si>
  <si>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</si>
  <si>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</si>
  <si>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</si>
  <si>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</si>
  <si>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</si>
  <si>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</si>
  <si>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</si>
  <si>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</si>
  <si>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</si>
  <si>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</si>
  <si>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</si>
  <si>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</si>
  <si>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</si>
  <si>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</si>
  <si>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</si>
  <si>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</si>
  <si>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</si>
  <si>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</si>
  <si>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</si>
  <si>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</si>
  <si>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</si>
  <si>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</si>
  <si>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</si>
  <si>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</si>
  <si>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</si>
  <si>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</si>
  <si>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</si>
  <si>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</si>
  <si>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</si>
  <si>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</si>
  <si>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</si>
  <si>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</si>
  <si>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</si>
  <si>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</si>
  <si>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</si>
  <si>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</si>
  <si>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</si>
  <si>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</si>
  <si>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</si>
  <si>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</si>
  <si>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</si>
  <si>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</si>
  <si>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</si>
  <si>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</si>
  <si>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</si>
  <si>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</si>
  <si>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</si>
  <si>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</si>
  <si>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</si>
  <si>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</si>
  <si>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</si>
  <si>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</si>
  <si>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</si>
  <si>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</si>
  <si>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</si>
  <si>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</si>
  <si>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</si>
  <si>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</si>
  <si>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</si>
  <si>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</si>
  <si>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</si>
  <si>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</si>
  <si>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</si>
  <si>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</si>
  <si>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</si>
  <si>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</si>
  <si>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</si>
  <si>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</si>
  <si>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</si>
  <si>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</si>
  <si>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</si>
  <si>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</si>
  <si>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</si>
  <si>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</si>
  <si>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</si>
  <si>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</si>
  <si>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</si>
  <si>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</si>
  <si>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</si>
  <si>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</si>
  <si>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</si>
  <si>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</si>
  <si>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</si>
  <si>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</si>
  <si>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</si>
  <si>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</si>
  <si>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</si>
  <si>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</si>
  <si>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</si>
  <si>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</si>
  <si>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</si>
  <si>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</si>
  <si>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</si>
  <si>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</si>
  <si>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</si>
  <si>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</si>
  <si>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</si>
  <si>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</si>
  <si>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</si>
  <si>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</si>
  <si>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</si>
  <si>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</si>
  <si>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</si>
  <si>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</si>
  <si>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</si>
  <si>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</si>
  <si>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</si>
  <si>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</si>
  <si>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</si>
  <si>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</si>
  <si>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</si>
  <si>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</si>
  <si>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</si>
  <si>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</si>
  <si>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</si>
  <si>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</si>
  <si>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</si>
  <si>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</si>
  <si>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</si>
  <si>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</si>
  <si>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</si>
  <si>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</si>
  <si>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</si>
  <si>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</si>
  <si>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</si>
  <si>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</si>
  <si>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</si>
  <si>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</si>
  <si>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</si>
  <si>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</si>
  <si>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</si>
  <si>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</si>
  <si>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</si>
  <si>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</si>
  <si>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</si>
  <si>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</si>
  <si>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</si>
  <si>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</si>
  <si>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</si>
  <si>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</si>
  <si>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</si>
  <si>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</si>
  <si>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</si>
  <si>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</si>
  <si>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</si>
  <si>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</si>
  <si>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</si>
  <si>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</si>
  <si>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</si>
  <si>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</si>
  <si>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</si>
  <si>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</si>
  <si>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</si>
  <si>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</si>
  <si>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</si>
  <si>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</si>
  <si>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</si>
  <si>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</si>
  <si>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</si>
  <si>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</si>
  <si>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</si>
  <si>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</si>
  <si>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</si>
  <si>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</si>
  <si>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</si>
  <si>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</si>
  <si>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</si>
  <si>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</si>
  <si>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</si>
  <si>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</si>
  <si>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</si>
  <si>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</si>
  <si>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</si>
  <si>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</si>
  <si>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</si>
  <si>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</si>
  <si>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</si>
  <si>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</si>
  <si>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</si>
  <si>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</si>
  <si>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</si>
  <si>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</si>
  <si>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</si>
  <si>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</si>
  <si>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</si>
  <si>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</si>
  <si>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</si>
  <si>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</si>
  <si>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</si>
  <si>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</si>
  <si>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</si>
  <si>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</si>
  <si>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</si>
  <si>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</si>
  <si>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</si>
  <si>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</si>
  <si>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</si>
  <si>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</si>
  <si>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</si>
  <si>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</si>
  <si>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</si>
  <si>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</si>
  <si>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</si>
  <si>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</si>
  <si>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</si>
  <si>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</si>
  <si>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</si>
  <si>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</si>
  <si>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</si>
  <si>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</si>
  <si>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</si>
  <si>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</si>
  <si>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</si>
  <si>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</si>
  <si>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</si>
  <si>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</si>
  <si>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</si>
  <si>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</si>
  <si>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</si>
  <si>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</si>
  <si>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</si>
  <si>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</si>
  <si>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</si>
  <si>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</si>
  <si>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</si>
  <si>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</si>
  <si>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</si>
  <si>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</si>
  <si>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</si>
  <si>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</si>
  <si>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</si>
  <si>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</si>
  <si>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</si>
  <si>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</si>
  <si>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</si>
  <si>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</si>
  <si>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</si>
  <si>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</si>
  <si>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</si>
  <si>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</si>
  <si>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</si>
  <si>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</si>
  <si>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</si>
  <si>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</si>
  <si>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</si>
  <si>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</si>
  <si>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</si>
  <si>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</si>
  <si>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</si>
  <si>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</si>
  <si>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</si>
  <si>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</si>
  <si>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</si>
  <si>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</si>
  <si>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</si>
  <si>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</si>
  <si>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</si>
  <si>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</si>
  <si>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</si>
  <si>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</si>
  <si>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</si>
  <si>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</si>
  <si>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</si>
  <si>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</si>
  <si>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</si>
  <si>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</si>
  <si>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</si>
  <si>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</si>
  <si>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</si>
  <si>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</si>
  <si>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</si>
  <si>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</si>
  <si>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</si>
  <si>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</si>
  <si>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</si>
  <si>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</si>
  <si>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</si>
  <si>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</si>
  <si>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</si>
  <si>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</si>
  <si>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</si>
  <si>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</si>
  <si>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</si>
  <si>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</si>
  <si>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</si>
  <si>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</si>
  <si>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</si>
  <si>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</si>
  <si>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</si>
  <si>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</si>
  <si>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</si>
  <si>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</si>
  <si>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</si>
  <si>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</si>
  <si>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</si>
  <si>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</si>
  <si>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</si>
  <si>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</si>
  <si>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</si>
  <si>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</si>
  <si>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</si>
  <si>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</si>
  <si>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</si>
  <si>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</si>
  <si>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</si>
  <si>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</si>
  <si>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</si>
  <si>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</si>
  <si>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</si>
  <si>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</si>
  <si>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</si>
  <si>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</si>
  <si>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</si>
  <si>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</si>
  <si>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</si>
  <si>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</si>
  <si>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</si>
  <si>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</si>
  <si>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</si>
  <si>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</si>
  <si>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</si>
  <si>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</si>
  <si>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</si>
  <si>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</si>
  <si>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</si>
  <si>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</si>
  <si>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</si>
  <si>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</si>
  <si>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</si>
  <si>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</si>
  <si>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</si>
  <si>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</si>
  <si>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</si>
  <si>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</si>
  <si>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</si>
  <si>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</si>
  <si>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</si>
  <si>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</si>
  <si>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</si>
  <si>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</si>
  <si>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</si>
  <si>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</si>
  <si>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</si>
  <si>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</si>
  <si>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</si>
  <si>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</si>
  <si>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</si>
  <si>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</si>
  <si>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</si>
  <si>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</si>
  <si>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</si>
  <si>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</si>
  <si>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</si>
  <si>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</si>
  <si>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</si>
  <si>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</si>
  <si>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</si>
  <si>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</si>
  <si>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</si>
  <si>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</si>
  <si>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</si>
  <si>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</si>
  <si>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</si>
  <si>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</si>
  <si>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</si>
  <si>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</si>
  <si>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</si>
  <si>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</si>
  <si>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</si>
  <si>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</si>
  <si>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</si>
  <si>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</si>
  <si>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</si>
  <si>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</si>
  <si>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</si>
  <si>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</si>
  <si>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</si>
  <si>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</si>
  <si>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</si>
  <si>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</si>
  <si>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</si>
  <si>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</si>
  <si>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</si>
  <si>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</si>
  <si>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</si>
  <si>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</si>
  <si>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</si>
  <si>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</si>
  <si>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</si>
  <si>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</si>
  <si>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</si>
  <si>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</si>
  <si>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</si>
  <si>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</si>
  <si>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</si>
  <si>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</si>
  <si>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</si>
  <si>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</si>
  <si>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</si>
  <si>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</si>
  <si>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</si>
  <si>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</si>
  <si>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</si>
  <si>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</si>
  <si>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</si>
  <si>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</si>
  <si>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</si>
  <si>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</si>
  <si>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</si>
  <si>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</si>
  <si>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</si>
  <si>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</si>
  <si>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</si>
  <si>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</si>
  <si>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</si>
  <si>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</si>
  <si>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</si>
  <si>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</si>
  <si>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</si>
  <si>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</si>
  <si>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</si>
  <si>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</si>
  <si>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</si>
  <si>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</si>
  <si>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</si>
  <si>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</si>
  <si>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</si>
  <si>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</si>
  <si>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</si>
  <si>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</si>
  <si>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</si>
  <si>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</si>
  <si>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</si>
  <si>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</si>
  <si>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</si>
  <si>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</si>
  <si>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</si>
  <si>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</si>
  <si>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</si>
  <si>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</si>
  <si>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</si>
  <si>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</si>
  <si>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</si>
  <si>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</si>
  <si>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</si>
  <si>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</si>
  <si>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</si>
  <si>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</si>
  <si>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</si>
  <si>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</si>
  <si>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</si>
  <si>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</si>
  <si>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</si>
  <si>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</si>
  <si>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</si>
  <si>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</si>
  <si>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</si>
  <si>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</si>
  <si>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</si>
  <si>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</si>
  <si>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</si>
  <si>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</si>
  <si>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</si>
  <si>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</si>
  <si>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</si>
  <si>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</si>
  <si>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</si>
  <si>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</si>
  <si>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</si>
  <si>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</si>
  <si>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</si>
  <si>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</si>
  <si>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</si>
  <si>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</si>
  <si>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</si>
  <si>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</si>
  <si>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</si>
  <si>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</si>
  <si>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</si>
  <si>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</si>
  <si>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</si>
  <si>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</si>
  <si>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</si>
  <si>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</si>
  <si>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</si>
  <si>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</si>
  <si>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</si>
  <si>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</si>
  <si>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</si>
  <si>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</si>
  <si>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</si>
  <si>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</si>
  <si>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</si>
  <si>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</si>
  <si>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</si>
  <si>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</si>
  <si>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</si>
  <si>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</si>
  <si>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</si>
  <si>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</si>
  <si>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</si>
  <si>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</si>
  <si>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</si>
  <si>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</si>
  <si>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</si>
  <si>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</si>
  <si>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</si>
  <si>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</si>
  <si>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</si>
  <si>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</si>
  <si>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</si>
  <si>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</si>
  <si>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</si>
  <si>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</si>
  <si>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</si>
  <si>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</si>
  <si>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</si>
  <si>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</si>
  <si>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</si>
  <si>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</si>
  <si>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</si>
  <si>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</si>
  <si>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</si>
  <si>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</si>
  <si>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</si>
  <si>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</si>
  <si>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</si>
  <si>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</si>
  <si>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</si>
  <si>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</si>
  <si>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</si>
  <si>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</si>
  <si>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</si>
  <si>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</si>
  <si>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</si>
  <si>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</si>
  <si>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</si>
  <si>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</si>
  <si>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</si>
  <si>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</si>
  <si>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</si>
  <si>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</si>
  <si>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</si>
  <si>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</si>
  <si>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</si>
  <si>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</si>
  <si>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</si>
  <si>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</si>
  <si>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</si>
  <si>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</si>
  <si>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</si>
  <si>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</si>
  <si>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</si>
  <si>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</si>
  <si>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</si>
  <si>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</si>
  <si>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</si>
  <si>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</si>
  <si>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</si>
  <si>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</si>
  <si>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</si>
  <si>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</si>
  <si>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</si>
  <si>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</si>
  <si>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</si>
  <si>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</si>
  <si>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</si>
  <si>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</si>
  <si>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</si>
  <si>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</si>
  <si>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</si>
  <si>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</si>
  <si>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</si>
  <si>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</si>
  <si>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</si>
  <si>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</si>
  <si>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</si>
  <si>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</si>
  <si>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</si>
  <si>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</si>
  <si>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</si>
  <si>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</si>
  <si>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</si>
  <si>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</si>
  <si>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</si>
  <si>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</si>
  <si>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</si>
  <si>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</si>
  <si>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</si>
  <si>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</si>
  <si>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</si>
  <si>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</si>
  <si>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</si>
  <si>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</si>
  <si>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</si>
  <si>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</si>
  <si>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</si>
  <si>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</si>
  <si>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</si>
  <si>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</si>
  <si>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</si>
  <si>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</si>
  <si>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</si>
  <si>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</si>
  <si>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</si>
  <si>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</si>
  <si>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</si>
  <si>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</si>
  <si>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</si>
  <si>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</si>
  <si>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</si>
  <si>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</si>
  <si>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</si>
  <si>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</si>
  <si>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</si>
  <si>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</si>
  <si>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</si>
  <si>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</si>
  <si>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</si>
  <si>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</si>
  <si>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</si>
  <si>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</si>
  <si>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</si>
  <si>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</si>
  <si>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</si>
  <si>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</si>
  <si>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</si>
  <si>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</si>
  <si>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</si>
  <si>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</si>
  <si>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</si>
  <si>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</si>
  <si>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</si>
  <si>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</si>
  <si>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</si>
  <si>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</si>
  <si>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</si>
  <si>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</si>
  <si>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</si>
  <si>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</si>
  <si>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</si>
  <si>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</si>
  <si>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</si>
  <si>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</si>
  <si>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</si>
  <si>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</si>
  <si>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</si>
  <si>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</si>
  <si>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</si>
  <si>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</si>
  <si>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</si>
  <si>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</si>
  <si>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</si>
  <si>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</si>
  <si>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</si>
  <si>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</si>
  <si>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</si>
  <si>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</si>
  <si>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</si>
  <si>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</si>
  <si>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</si>
  <si>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</si>
  <si>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</si>
  <si>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</si>
  <si>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</si>
  <si>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</si>
  <si>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</si>
  <si>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</si>
  <si>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</si>
  <si>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</si>
  <si>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</si>
  <si>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</si>
  <si>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</si>
  <si>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</si>
  <si>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</si>
  <si>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</si>
  <si>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</si>
  <si>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</si>
  <si>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</si>
  <si>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</si>
  <si>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</si>
  <si>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</si>
  <si>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</si>
  <si>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</si>
  <si>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</si>
  <si>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</si>
  <si>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</si>
  <si>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</si>
  <si>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</si>
  <si>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</si>
  <si>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</si>
  <si>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</si>
  <si>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</si>
  <si>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</si>
  <si>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</si>
  <si>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</si>
  <si>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</si>
  <si>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</si>
  <si>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</si>
  <si>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</si>
  <si>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</si>
  <si>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</si>
  <si>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</si>
  <si>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</si>
  <si>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</si>
  <si>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</si>
  <si>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</si>
  <si>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</si>
  <si>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</si>
  <si>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</si>
  <si>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</si>
  <si>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</si>
  <si>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</si>
  <si>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</si>
  <si>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</si>
  <si>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</si>
  <si>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</si>
  <si>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</si>
  <si>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</si>
  <si>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</si>
  <si>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</si>
  <si>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</si>
  <si>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</si>
  <si>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</si>
  <si>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</si>
  <si>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</si>
  <si>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</si>
  <si>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</si>
  <si>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</si>
  <si>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</si>
  <si>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</si>
  <si>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</si>
  <si>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</si>
  <si>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</si>
  <si>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</si>
  <si>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</si>
  <si>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</si>
  <si>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</si>
  <si>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</si>
  <si>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</si>
  <si>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</si>
  <si>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</si>
  <si>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</si>
  <si>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</si>
  <si>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</si>
  <si>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</si>
  <si>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</si>
  <si>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</si>
  <si>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</si>
  <si>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</si>
  <si>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</si>
  <si>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</si>
  <si>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</si>
  <si>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</si>
  <si>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</si>
  <si>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</si>
  <si>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</si>
  <si>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</si>
  <si>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</si>
  <si>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</si>
  <si>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</si>
  <si>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</si>
  <si>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</si>
  <si>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</si>
  <si>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</si>
  <si>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</si>
  <si>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</si>
  <si>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</si>
  <si>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</si>
  <si>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</si>
  <si>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</si>
  <si>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</si>
  <si>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</si>
  <si>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</si>
  <si>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</si>
  <si>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</si>
  <si>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</si>
  <si>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</si>
  <si>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</si>
  <si>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</si>
  <si>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</si>
  <si>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</si>
  <si>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</si>
  <si>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</si>
  <si>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</si>
  <si>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</si>
  <si>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</si>
  <si>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</si>
  <si>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</si>
  <si>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</si>
  <si>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</si>
  <si>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</si>
  <si>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</si>
  <si>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</si>
  <si>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</si>
  <si>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</si>
  <si>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</si>
  <si>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</si>
  <si>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</si>
  <si>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</si>
  <si>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</si>
  <si>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</si>
  <si>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</si>
  <si>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</si>
  <si>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</si>
  <si>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</si>
  <si>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</si>
  <si>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</si>
  <si>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</si>
  <si>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</si>
  <si>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</si>
  <si>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</si>
  <si>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</si>
  <si>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</si>
  <si>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</si>
  <si>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</si>
  <si>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</si>
  <si>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</si>
  <si>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</si>
  <si>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</si>
  <si>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</si>
  <si>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</si>
  <si>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</si>
  <si>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</si>
  <si>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</si>
  <si>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</si>
  <si>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</si>
  <si>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</si>
  <si>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</si>
  <si>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</si>
  <si>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</si>
  <si>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</si>
  <si>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</si>
  <si>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</si>
  <si>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</si>
  <si>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</si>
  <si>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</si>
  <si>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</si>
  <si>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</si>
  <si>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</si>
  <si>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</si>
  <si>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</si>
  <si>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</si>
  <si>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</si>
  <si>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</si>
  <si>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</si>
  <si>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</si>
  <si>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</si>
  <si>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</si>
  <si>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</si>
  <si>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</si>
  <si>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</si>
  <si>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</si>
  <si>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</si>
  <si>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</si>
  <si>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</si>
  <si>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</si>
  <si>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</si>
  <si>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</si>
  <si>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</si>
  <si>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</si>
  <si>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</si>
  <si>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</si>
  <si>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</si>
  <si>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</si>
  <si>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</si>
  <si>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</si>
  <si>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</si>
  <si>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</si>
  <si>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</si>
  <si>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</si>
  <si>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</si>
  <si>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</si>
  <si>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</si>
  <si>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</si>
  <si>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</si>
  <si>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</si>
  <si>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</si>
  <si>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</si>
  <si>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</si>
  <si>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</si>
  <si>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</si>
  <si>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</si>
  <si>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</si>
  <si>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</si>
  <si>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</si>
  <si>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</si>
  <si>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</si>
  <si>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</si>
  <si>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</si>
  <si>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</si>
  <si>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</si>
  <si>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</si>
  <si>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</si>
  <si>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</si>
  <si>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</si>
  <si>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</si>
  <si>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</si>
  <si>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</si>
  <si>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</si>
  <si>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</si>
  <si>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</si>
  <si>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</si>
  <si>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</si>
  <si>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</si>
  <si>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</si>
  <si>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</si>
  <si>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</si>
  <si>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</si>
  <si>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</si>
  <si>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</si>
  <si>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</si>
  <si>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</si>
  <si>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</si>
  <si>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</si>
  <si>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</si>
  <si>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</si>
  <si>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</si>
  <si>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</si>
  <si>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</si>
  <si>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</si>
  <si>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</si>
  <si>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</si>
  <si>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</si>
  <si>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</si>
  <si>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</si>
  <si>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</si>
  <si>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</si>
  <si>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</si>
  <si>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</si>
  <si>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</si>
  <si>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</si>
  <si>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</si>
  <si>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</si>
  <si>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</si>
  <si>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</si>
  <si>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</si>
  <si>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</si>
  <si>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</si>
  <si>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</si>
  <si>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</si>
  <si>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</si>
  <si>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</si>
  <si>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</si>
  <si>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</si>
  <si>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</si>
  <si>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</si>
  <si>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</si>
  <si>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</si>
  <si>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</si>
  <si>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</si>
  <si>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</si>
  <si>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</si>
  <si>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</si>
  <si>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</si>
  <si>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</si>
  <si>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</si>
  <si>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</si>
  <si>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</si>
  <si>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</si>
  <si>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</si>
  <si>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</si>
  <si>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</si>
  <si>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</si>
  <si>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</si>
  <si>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</si>
  <si>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</si>
  <si>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</si>
  <si>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</si>
  <si>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</si>
  <si>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</si>
  <si>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</si>
  <si>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</si>
  <si>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</si>
  <si>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</si>
  <si>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</si>
  <si>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</si>
  <si>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</si>
  <si>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</si>
  <si>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</si>
  <si>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</si>
  <si>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</si>
  <si>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</si>
  <si>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</si>
  <si>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</si>
  <si>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</si>
  <si>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</si>
  <si>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</si>
  <si>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</si>
  <si>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</si>
  <si>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</si>
  <si>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</si>
  <si>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</si>
  <si>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</si>
  <si>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</si>
  <si>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</si>
  <si>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</si>
  <si>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</si>
  <si>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</si>
  <si>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</si>
  <si>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</si>
  <si>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</si>
  <si>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</si>
  <si>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</si>
  <si>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</si>
  <si>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</si>
  <si>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</si>
  <si>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</si>
  <si>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</si>
  <si>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</si>
  <si>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</si>
  <si>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</si>
  <si>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</si>
  <si>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</si>
  <si>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</si>
  <si>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</si>
  <si>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</si>
  <si>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</si>
  <si>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</si>
  <si>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</si>
  <si>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</si>
  <si>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</si>
  <si>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</si>
  <si>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</si>
  <si>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</si>
  <si>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</si>
  <si>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</si>
  <si>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</si>
  <si>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</si>
  <si>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</si>
  <si>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</si>
  <si>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</si>
  <si>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</si>
  <si>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</si>
  <si>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</si>
  <si>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</si>
  <si>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</si>
  <si>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</si>
  <si>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</si>
  <si>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</si>
  <si>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</si>
  <si>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</si>
  <si>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</si>
  <si>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</si>
  <si>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</si>
  <si>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</si>
  <si>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</si>
  <si>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</si>
  <si>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</si>
  <si>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</si>
  <si>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</si>
  <si>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</si>
  <si>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</si>
  <si>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</si>
  <si>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</si>
  <si>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</si>
  <si>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</si>
  <si>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</si>
  <si>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</si>
  <si>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</si>
  <si>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</si>
  <si>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</si>
  <si>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</si>
  <si>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</si>
  <si>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</si>
  <si>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</si>
  <si>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</si>
  <si>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</si>
  <si>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</si>
  <si>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</si>
  <si>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</si>
  <si>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</si>
  <si>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</si>
  <si>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</si>
  <si>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</si>
  <si>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</si>
  <si>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</si>
  <si>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</si>
  <si>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</si>
  <si>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</si>
  <si>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</si>
  <si>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</si>
  <si>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</si>
  <si>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</si>
  <si>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</si>
  <si>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</si>
  <si>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</si>
  <si>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</si>
  <si>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</si>
  <si>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</si>
  <si>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</si>
  <si>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</si>
  <si>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</si>
  <si>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</si>
  <si>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</si>
  <si>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</si>
  <si>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</si>
  <si>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</si>
  <si>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</si>
  <si>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</si>
  <si>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</si>
  <si>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</si>
  <si>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</si>
  <si>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</si>
  <si>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</si>
  <si>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</si>
  <si>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</si>
  <si>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</si>
  <si>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</si>
  <si>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</si>
  <si>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</si>
  <si>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</si>
  <si>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</si>
  <si>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</si>
  <si>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</si>
  <si>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</si>
  <si>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</si>
  <si>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</si>
  <si>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</si>
  <si>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</si>
  <si>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</si>
  <si>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</si>
  <si>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</si>
  <si>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</si>
  <si>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</si>
  <si>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</si>
  <si>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</si>
  <si>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</si>
  <si>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</si>
  <si>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</si>
  <si>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</si>
  <si>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</si>
  <si>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</si>
  <si>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</si>
  <si>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</si>
  <si>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</si>
  <si>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</si>
  <si>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</si>
  <si>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</si>
  <si>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</si>
  <si>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</si>
  <si>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</si>
  <si>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</si>
  <si>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</si>
  <si>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</si>
  <si>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</si>
  <si>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</si>
  <si>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</si>
  <si>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</si>
  <si>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</si>
  <si>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</si>
  <si>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</si>
  <si>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</si>
  <si>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</si>
  <si>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</si>
  <si>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</si>
  <si>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</si>
  <si>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</si>
  <si>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</si>
  <si>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</si>
  <si>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</si>
  <si>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</si>
  <si>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</si>
  <si>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</si>
  <si>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</si>
  <si>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</si>
  <si>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</si>
  <si>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</si>
  <si>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</si>
  <si>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</si>
  <si>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</si>
  <si>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</si>
  <si>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</si>
  <si>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</si>
  <si>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</si>
  <si>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</si>
  <si>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</si>
  <si>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</si>
  <si>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</si>
  <si>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</si>
  <si>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</si>
  <si>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</si>
  <si>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</si>
  <si>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</si>
  <si>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</si>
  <si>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</si>
  <si>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</si>
  <si>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</si>
  <si>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</si>
  <si>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</si>
  <si>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</si>
  <si>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</si>
  <si>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</si>
  <si>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</si>
  <si>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</si>
  <si>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</si>
  <si>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</si>
  <si>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</si>
  <si>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</si>
  <si>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</si>
  <si>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</si>
  <si>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</si>
  <si>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</si>
  <si>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</si>
  <si>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</si>
  <si>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</si>
  <si>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</si>
  <si>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</si>
  <si>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</si>
  <si>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</si>
  <si>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</si>
  <si>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</si>
  <si>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</si>
  <si>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</si>
  <si>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</si>
  <si>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</si>
  <si>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</si>
  <si>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</si>
  <si>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</si>
  <si>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</si>
  <si>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</si>
  <si>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</si>
  <si>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</si>
  <si>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</si>
  <si>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</si>
  <si>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</si>
  <si>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</si>
  <si>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</si>
  <si>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</si>
  <si>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</si>
  <si>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</si>
  <si>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</si>
  <si>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</si>
  <si>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</si>
  <si>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</si>
  <si>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</si>
  <si>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</si>
  <si>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</si>
  <si>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</si>
  <si>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</si>
  <si>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</si>
  <si>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</si>
  <si>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</si>
  <si>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</si>
  <si>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</si>
  <si>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</si>
  <si>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</si>
  <si>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</si>
  <si>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</si>
  <si>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</si>
  <si>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</si>
  <si>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</si>
  <si>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</si>
  <si>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</si>
  <si>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</si>
  <si>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</si>
  <si>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</si>
  <si>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</si>
  <si>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</si>
  <si>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</si>
  <si>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</si>
  <si>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</si>
  <si>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</si>
  <si>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</si>
  <si>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</si>
  <si>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</si>
  <si>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</si>
  <si>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</si>
  <si>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</si>
  <si>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</si>
  <si>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</si>
  <si>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</si>
  <si>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</si>
  <si>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</si>
  <si>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</si>
  <si>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</si>
  <si>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</si>
  <si>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</si>
  <si>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</si>
  <si>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</si>
  <si>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</si>
  <si>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</si>
  <si>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</si>
  <si>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</si>
  <si>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</si>
  <si>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</si>
  <si>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</si>
  <si>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</si>
  <si>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</si>
  <si>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</si>
  <si>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</si>
  <si>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</si>
  <si>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</si>
  <si>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</si>
  <si>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</si>
  <si>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</si>
  <si>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</si>
  <si>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</si>
  <si>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</si>
  <si>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</si>
  <si>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</si>
  <si>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</si>
  <si>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</si>
  <si>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</si>
  <si>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</si>
  <si>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</si>
  <si>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</si>
  <si>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</si>
  <si>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</si>
  <si>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</si>
  <si>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</si>
  <si>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</si>
  <si>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</si>
  <si>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</si>
  <si>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</si>
  <si>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</si>
  <si>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</si>
  <si>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</si>
  <si>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</si>
  <si>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</si>
  <si>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</si>
  <si>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</si>
  <si>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</si>
  <si>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</si>
  <si>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</si>
  <si>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</si>
  <si>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</si>
  <si>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</si>
  <si>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</si>
  <si>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</si>
  <si>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</si>
  <si>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</si>
  <si>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</si>
  <si>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</si>
  <si>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</si>
  <si>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</si>
  <si>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</si>
  <si>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</si>
  <si>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</si>
  <si>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</si>
  <si>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</si>
  <si>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</si>
  <si>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</si>
  <si>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</si>
  <si>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</si>
  <si>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</si>
  <si>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</si>
  <si>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</si>
  <si>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</si>
  <si>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</si>
  <si>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</si>
  <si>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</si>
  <si>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</si>
  <si>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</si>
  <si>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</si>
  <si>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</si>
  <si>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</si>
  <si>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</si>
  <si>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</si>
  <si>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</si>
  <si>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</si>
  <si>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</si>
  <si>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</si>
  <si>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</si>
  <si>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</si>
  <si>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</si>
  <si>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</si>
  <si>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</si>
  <si>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</si>
  <si>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</si>
  <si>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</si>
  <si>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</si>
  <si>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</si>
  <si>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</si>
  <si>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</si>
  <si>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</si>
  <si>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</si>
  <si>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</si>
  <si>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</si>
  <si>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</si>
  <si>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</si>
  <si>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</si>
  <si>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</si>
  <si>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</si>
  <si>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</si>
  <si>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</si>
  <si>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</si>
  <si>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</si>
  <si>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</si>
  <si>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</si>
  <si>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</si>
  <si>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</si>
  <si>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</si>
  <si>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</si>
  <si>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</si>
  <si>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</si>
  <si>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</si>
  <si>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</si>
  <si>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</si>
  <si>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</si>
  <si>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</si>
  <si>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</si>
  <si>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</si>
  <si>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</si>
  <si>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</si>
  <si>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</si>
  <si>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</si>
  <si>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</si>
  <si>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</si>
  <si>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</si>
  <si>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</si>
  <si>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</si>
  <si>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</si>
  <si>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</si>
  <si>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</si>
  <si>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</si>
  <si>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</si>
  <si>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</si>
  <si>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</si>
  <si>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</si>
  <si>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</si>
  <si>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</si>
  <si>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</si>
  <si>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</si>
  <si>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</si>
  <si>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</si>
  <si>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</si>
  <si>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</si>
  <si>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</si>
  <si>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</si>
  <si>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</si>
  <si>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</si>
  <si>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</si>
  <si>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</si>
  <si>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</si>
  <si>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</si>
  <si>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</si>
  <si>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</si>
  <si>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</si>
  <si>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</si>
  <si>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</si>
  <si>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</si>
  <si>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</si>
  <si>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</si>
  <si>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</si>
  <si>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</si>
  <si>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</si>
  <si>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</si>
  <si>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</si>
  <si>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</si>
  <si>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</si>
  <si>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</si>
  <si>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</si>
  <si>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</si>
  <si>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</si>
  <si>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</si>
  <si>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</si>
  <si>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</si>
  <si>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</si>
  <si>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</si>
  <si>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</si>
  <si>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</si>
  <si>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</si>
  <si>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</si>
  <si>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</si>
  <si>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</si>
  <si>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</si>
  <si>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</si>
  <si>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</si>
  <si>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</si>
  <si>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</si>
  <si>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</si>
  <si>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</si>
  <si>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</si>
  <si>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</si>
  <si>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</si>
  <si>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</si>
  <si>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</si>
  <si>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</si>
  <si>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</si>
  <si>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</si>
  <si>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</si>
  <si>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</si>
  <si>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</si>
  <si>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</si>
  <si>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</si>
  <si>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</si>
  <si>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</si>
  <si>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</si>
  <si>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</si>
  <si>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</si>
  <si>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</si>
  <si>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</si>
  <si>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</si>
  <si>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</si>
  <si>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</si>
  <si>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</si>
  <si>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</si>
  <si>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</si>
  <si>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</si>
  <si>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</si>
  <si>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</si>
  <si>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</si>
  <si>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</si>
  <si>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</si>
  <si>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</si>
  <si>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</si>
  <si>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</si>
  <si>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</si>
  <si>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</si>
  <si>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</si>
  <si>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</si>
  <si>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</si>
  <si>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</si>
  <si>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</si>
  <si>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</si>
  <si>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</si>
  <si>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</si>
  <si>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</si>
  <si>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</si>
  <si>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</si>
  <si>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</si>
  <si>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</si>
  <si>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</si>
  <si>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</si>
  <si>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</si>
  <si>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</si>
  <si>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</si>
  <si>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</si>
  <si>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</si>
  <si>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</si>
  <si>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</si>
  <si>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</si>
  <si>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</si>
  <si>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</si>
  <si>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</si>
  <si>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</si>
  <si>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</si>
  <si>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</si>
  <si>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</si>
  <si>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</si>
  <si>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</si>
  <si>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</si>
  <si>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</si>
  <si>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</si>
  <si>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</si>
  <si>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</si>
  <si>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</si>
  <si>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</si>
  <si>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</si>
  <si>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</si>
  <si>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</si>
  <si>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</si>
  <si>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</si>
  <si>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</si>
  <si>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</si>
  <si>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</si>
  <si>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</si>
  <si>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</si>
  <si>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</si>
  <si>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</si>
  <si>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</si>
  <si>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</si>
  <si>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</si>
  <si>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</si>
  <si>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</si>
  <si>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</si>
  <si>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</si>
  <si>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</si>
  <si>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</si>
  <si>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</si>
  <si>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</si>
  <si>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</si>
  <si>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</si>
  <si>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</si>
  <si>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</si>
  <si>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</si>
  <si>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</si>
  <si>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</si>
  <si>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</si>
  <si>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</si>
  <si>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</si>
  <si>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</si>
  <si>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</si>
  <si>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</si>
  <si>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</si>
  <si>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</si>
  <si>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</si>
  <si>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</si>
  <si>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</si>
  <si>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</si>
  <si>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</si>
  <si>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</si>
  <si>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</si>
  <si>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</si>
  <si>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</si>
  <si>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</si>
  <si>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</si>
  <si>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</si>
  <si>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</si>
  <si>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</si>
  <si>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</si>
  <si>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</si>
  <si>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</si>
  <si>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</si>
  <si>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</si>
  <si>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</si>
  <si>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</si>
  <si>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</si>
  <si>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</si>
  <si>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</si>
  <si>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</si>
  <si>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</si>
  <si>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</si>
  <si>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</si>
  <si>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</si>
  <si>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</si>
  <si>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</si>
  <si>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</si>
  <si>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</si>
  <si>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</si>
  <si>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</si>
  <si>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</si>
  <si>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</si>
  <si>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</si>
  <si>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</si>
  <si>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</si>
  <si>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</si>
  <si>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</si>
  <si>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</si>
  <si>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</si>
  <si>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</si>
  <si>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</si>
  <si>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</si>
  <si>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</si>
  <si>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</si>
  <si>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</si>
  <si>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</si>
  <si>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</si>
  <si>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</si>
  <si>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</si>
  <si>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</si>
  <si>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</si>
  <si>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</si>
  <si>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</si>
  <si>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</si>
  <si>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</si>
  <si>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</si>
  <si>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</si>
  <si>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</si>
  <si>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</si>
  <si>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</si>
  <si>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</si>
  <si>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</si>
  <si>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</si>
  <si>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</si>
  <si>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</si>
  <si>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</si>
  <si>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</si>
  <si>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</si>
  <si>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</si>
  <si>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</si>
  <si>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</si>
  <si>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</si>
  <si>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</si>
  <si>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</si>
  <si>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</si>
  <si>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</si>
  <si>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</si>
  <si>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</si>
  <si>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</si>
  <si>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</si>
  <si>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</si>
  <si>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</si>
  <si>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</si>
  <si>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</si>
  <si>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</si>
  <si>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</si>
  <si>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</si>
  <si>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</si>
  <si>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</si>
  <si>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</si>
  <si>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</si>
  <si>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</si>
  <si>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</si>
  <si>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</si>
  <si>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</si>
  <si>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</si>
  <si>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</si>
  <si>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</si>
  <si>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</si>
  <si>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</si>
  <si>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</si>
  <si>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</si>
  <si>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</si>
  <si>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</si>
  <si>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</si>
  <si>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</si>
  <si>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</si>
  <si>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</si>
  <si>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</si>
  <si>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</si>
  <si>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</si>
  <si>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</si>
  <si>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</si>
  <si>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</si>
  <si>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</si>
  <si>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</si>
  <si>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</si>
  <si>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</si>
  <si>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</si>
  <si>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</si>
  <si>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</si>
  <si>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</si>
  <si>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</si>
  <si>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</si>
  <si>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</si>
  <si>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</si>
  <si>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</si>
  <si>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</si>
  <si>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</si>
  <si>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</si>
  <si>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</si>
  <si>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</si>
  <si>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</si>
  <si>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</si>
  <si>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</si>
  <si>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</si>
  <si>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</si>
  <si>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</si>
  <si>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</si>
  <si>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</si>
  <si>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</si>
  <si>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</si>
  <si>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</si>
  <si>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</si>
  <si>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</si>
  <si>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</si>
  <si>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</si>
  <si>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</si>
  <si>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</si>
  <si>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</si>
  <si>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</si>
  <si>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</si>
  <si>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</si>
  <si>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</si>
  <si>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</si>
  <si>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</si>
  <si>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</si>
  <si>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</si>
  <si>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</si>
  <si>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</si>
  <si>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</si>
  <si>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</si>
  <si>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</si>
  <si>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</si>
  <si>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</si>
  <si>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</si>
  <si>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</si>
  <si>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</si>
  <si>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</si>
  <si>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</si>
  <si>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</si>
  <si>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</si>
  <si>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</si>
  <si>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</si>
  <si>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</si>
  <si>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</si>
  <si>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</si>
  <si>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</si>
  <si>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</si>
  <si>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</si>
  <si>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</si>
  <si>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</si>
  <si>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</si>
  <si>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</si>
  <si>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</si>
  <si>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</si>
  <si>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</si>
  <si>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</si>
  <si>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</si>
  <si>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</si>
  <si>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</si>
  <si>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</si>
  <si>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</si>
  <si>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</si>
  <si>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</si>
  <si>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</si>
  <si>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</si>
  <si>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</si>
  <si>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</si>
  <si>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</si>
  <si>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</si>
  <si>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</si>
  <si>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</si>
  <si>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</si>
  <si>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</si>
  <si>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</si>
  <si>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</si>
  <si>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</si>
  <si>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</si>
  <si>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</si>
  <si>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</si>
  <si>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</si>
  <si>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</si>
  <si>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</si>
  <si>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</si>
  <si>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</si>
  <si>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</si>
  <si>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</si>
  <si>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</si>
  <si>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</si>
  <si>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</si>
  <si>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</si>
  <si>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</si>
  <si>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</si>
  <si>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</si>
  <si>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</si>
  <si>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</si>
  <si>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</si>
  <si>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</si>
  <si>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</si>
  <si>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</si>
  <si>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</si>
  <si>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</si>
  <si>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</si>
  <si>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</si>
  <si>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</si>
  <si>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</si>
  <si>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</si>
  <si>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</si>
  <si>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</si>
  <si>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</si>
  <si>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</si>
  <si>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</si>
  <si>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</si>
  <si>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</si>
  <si>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</si>
  <si>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</si>
  <si>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</si>
  <si>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</si>
  <si>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</si>
  <si>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</si>
  <si>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</si>
  <si>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</si>
  <si>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</si>
  <si>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</si>
  <si>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</si>
  <si>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</si>
  <si>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</si>
  <si>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</si>
  <si>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</si>
  <si>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</si>
  <si>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</si>
  <si>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</si>
  <si>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</si>
  <si>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</si>
  <si>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</si>
  <si>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</si>
  <si>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</si>
  <si>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</si>
  <si>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</si>
  <si>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</si>
  <si>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</si>
  <si>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</si>
  <si>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</si>
  <si>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</si>
  <si>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</si>
  <si>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</si>
  <si>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</si>
  <si>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</si>
  <si>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</si>
  <si>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</si>
  <si>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</si>
  <si>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</si>
  <si>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</si>
  <si>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</si>
  <si>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</si>
  <si>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</si>
  <si>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</si>
  <si>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</si>
  <si>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</si>
  <si>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</si>
  <si>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</si>
  <si>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</si>
  <si>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</si>
  <si>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</si>
  <si>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</si>
  <si>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</si>
  <si>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</si>
  <si>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</si>
  <si>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</si>
  <si>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</si>
  <si>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</si>
  <si>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</si>
  <si>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</si>
  <si>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</si>
  <si>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</si>
  <si>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</si>
  <si>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</si>
  <si>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</si>
  <si>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</si>
  <si>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</si>
  <si>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</si>
  <si>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</si>
  <si>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</si>
  <si>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</si>
  <si>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</si>
  <si>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</si>
  <si>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</si>
  <si>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</si>
  <si>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</si>
  <si>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</si>
  <si>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</si>
  <si>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</si>
  <si>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</si>
  <si>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</si>
  <si>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</si>
  <si>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</si>
  <si>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</si>
  <si>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</si>
  <si>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</si>
  <si>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</si>
  <si>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</si>
  <si>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</si>
  <si>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</si>
  <si>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</si>
  <si>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</si>
  <si>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</si>
  <si>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</si>
  <si>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</si>
  <si>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</si>
  <si>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</si>
  <si>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</si>
  <si>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</si>
  <si>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</si>
  <si>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</si>
  <si>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</si>
  <si>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</si>
  <si>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</si>
  <si>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</si>
  <si>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</si>
  <si>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</si>
  <si>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</si>
  <si>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</si>
  <si>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</si>
  <si>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</si>
  <si>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</si>
  <si>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</si>
  <si>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</si>
  <si>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</si>
  <si>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</si>
  <si>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</si>
  <si>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</si>
  <si>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</si>
  <si>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</si>
  <si>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</si>
  <si>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</si>
  <si>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</si>
  <si>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</si>
  <si>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</si>
  <si>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</si>
  <si>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</si>
  <si>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</si>
  <si>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</si>
  <si>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</si>
  <si>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</si>
  <si>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</si>
  <si>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</si>
  <si>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</si>
  <si>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</si>
  <si>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</si>
  <si>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</si>
  <si>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</si>
  <si>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</si>
  <si>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</si>
  <si>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</si>
  <si>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</si>
  <si>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</si>
  <si>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</si>
  <si>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</si>
  <si>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</si>
  <si>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</si>
  <si>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</si>
  <si>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</si>
  <si>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</si>
  <si>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</si>
  <si>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</si>
  <si>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</si>
  <si>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</si>
  <si>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</si>
  <si>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</si>
  <si>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</si>
  <si>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</si>
  <si>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</si>
  <si>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</si>
  <si>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</si>
  <si>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</si>
  <si>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</si>
  <si>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</si>
  <si>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</si>
  <si>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</si>
  <si>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</si>
  <si>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</si>
  <si>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</si>
  <si>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</si>
  <si>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</si>
  <si>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</si>
  <si>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</si>
  <si>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</si>
  <si>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</si>
  <si>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</si>
  <si>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</si>
  <si>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</si>
  <si>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</si>
  <si>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</si>
  <si>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</si>
  <si>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</si>
  <si>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</si>
  <si>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</si>
  <si>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</si>
  <si>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</si>
  <si>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</si>
  <si>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</si>
  <si>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</si>
  <si>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</si>
  <si>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</si>
  <si>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</si>
  <si>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</si>
  <si>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</si>
  <si>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</si>
  <si>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</si>
  <si>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</si>
  <si>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</si>
  <si>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</si>
  <si>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</si>
  <si>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</si>
  <si>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</si>
  <si>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</si>
  <si>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</si>
  <si>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</si>
  <si>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</si>
  <si>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</si>
  <si>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</si>
  <si>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</si>
  <si>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</si>
  <si>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</si>
  <si>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</si>
  <si>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</si>
  <si>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</si>
  <si>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</si>
  <si>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</si>
  <si>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</si>
  <si>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</si>
  <si>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</si>
  <si>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</si>
  <si>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</si>
  <si>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</si>
  <si>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</si>
  <si>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</si>
  <si>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</si>
  <si>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</si>
  <si>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</si>
  <si>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</si>
  <si>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</si>
  <si>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</si>
  <si>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</si>
  <si>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</si>
  <si>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</si>
  <si>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</si>
  <si>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</si>
  <si>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</si>
  <si>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</si>
  <si>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</si>
  <si>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</si>
  <si>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</si>
  <si>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</si>
  <si>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</si>
  <si>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</si>
  <si>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</si>
  <si>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</si>
  <si>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</si>
  <si>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</si>
  <si>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</si>
  <si>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</si>
  <si>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</si>
  <si>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</si>
  <si>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</si>
  <si>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</si>
  <si>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</si>
  <si>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</si>
  <si>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</si>
  <si>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</si>
  <si>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</si>
  <si>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</si>
  <si>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</si>
  <si>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</si>
  <si>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</si>
  <si>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</si>
  <si>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</si>
  <si>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</si>
  <si>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</si>
  <si>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</si>
  <si>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</si>
  <si>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</si>
  <si>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</si>
  <si>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</si>
  <si>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</si>
  <si>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</si>
  <si>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</si>
  <si>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</si>
  <si>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</si>
  <si>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</si>
  <si>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</si>
  <si>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</si>
  <si>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</si>
  <si>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</si>
  <si>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</si>
  <si>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</si>
  <si>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</si>
  <si>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</si>
  <si>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</si>
  <si>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</si>
  <si>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</si>
  <si>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</si>
  <si>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</si>
  <si>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</si>
  <si>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</si>
  <si>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</si>
  <si>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</si>
  <si>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</si>
  <si>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</si>
  <si>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</si>
  <si>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</si>
  <si>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</si>
  <si>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</si>
  <si>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</si>
  <si>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</si>
  <si>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</si>
  <si>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</si>
  <si>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</si>
  <si>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</si>
  <si>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</si>
  <si>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</si>
  <si>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</si>
  <si>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</si>
  <si>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</si>
  <si>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</si>
  <si>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</si>
  <si>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</si>
  <si>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</si>
  <si>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</si>
  <si>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</si>
  <si>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</si>
  <si>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</si>
  <si>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</si>
  <si>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</si>
  <si>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</si>
  <si>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</si>
  <si>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</si>
  <si>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</si>
  <si>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</si>
  <si>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</si>
  <si>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</si>
  <si>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</si>
  <si>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</si>
  <si>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</si>
  <si>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</si>
  <si>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</si>
  <si>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</si>
  <si>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</si>
  <si>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</si>
  <si>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</si>
  <si>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</si>
  <si>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</si>
  <si>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</si>
  <si>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</si>
  <si>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</si>
  <si>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</si>
  <si>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</si>
  <si>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</si>
  <si>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</si>
  <si>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</si>
  <si>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</si>
  <si>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</si>
  <si>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</si>
  <si>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</si>
  <si>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</si>
  <si>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</si>
  <si>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</si>
  <si>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</si>
  <si>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</si>
  <si>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</si>
  <si>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</si>
  <si>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</si>
  <si>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</si>
  <si>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</si>
  <si>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</si>
  <si>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</si>
  <si>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</si>
  <si>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</si>
  <si>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</si>
  <si>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</si>
  <si>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</si>
  <si>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</si>
  <si>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</si>
  <si>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</si>
  <si>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</si>
  <si>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</si>
  <si>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</si>
  <si>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</si>
  <si>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</si>
  <si>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</si>
  <si>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</si>
  <si>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</si>
  <si>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</si>
  <si>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</si>
  <si>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</si>
  <si>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</si>
  <si>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</si>
  <si>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</si>
  <si>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</si>
  <si>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</si>
  <si>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</si>
  <si>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</si>
  <si>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</si>
  <si>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</si>
  <si>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</si>
  <si>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</si>
  <si>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</si>
  <si>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</si>
  <si>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</si>
  <si>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</si>
  <si>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</si>
  <si>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</si>
  <si>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</si>
  <si>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</si>
  <si>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</si>
  <si>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</si>
  <si>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</si>
  <si>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</si>
  <si>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</si>
  <si>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</si>
  <si>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</si>
  <si>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</si>
  <si>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</si>
  <si>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</si>
  <si>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</si>
  <si>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</si>
  <si>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</si>
  <si>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</si>
  <si>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</si>
  <si>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</si>
  <si>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</si>
  <si>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</si>
  <si>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</si>
  <si>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</si>
  <si>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</si>
  <si>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</si>
  <si>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</si>
  <si>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</si>
  <si>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</si>
  <si>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</si>
  <si>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</si>
  <si>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</si>
  <si>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</si>
  <si>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</si>
  <si>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</si>
  <si>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</si>
  <si>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</si>
  <si>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</si>
  <si>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</si>
  <si>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</si>
  <si>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</si>
  <si>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</si>
  <si>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</si>
  <si>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</si>
  <si>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</si>
  <si>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</si>
  <si>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</si>
  <si>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</si>
  <si>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</si>
  <si>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</si>
  <si>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</si>
  <si>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</si>
  <si>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</si>
  <si>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</si>
  <si>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</si>
  <si>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</si>
  <si>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</si>
  <si>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</si>
  <si>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</si>
  <si>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</si>
  <si>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</si>
  <si>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</si>
  <si>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</si>
  <si>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</si>
  <si>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</si>
  <si>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</si>
  <si>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</si>
  <si>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</si>
  <si>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</si>
  <si>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</si>
  <si>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</si>
  <si>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</si>
  <si>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</si>
  <si>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</si>
  <si>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</si>
  <si>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</si>
  <si>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</si>
  <si>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</si>
  <si>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</si>
  <si>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</si>
  <si>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</si>
  <si>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</si>
  <si>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</si>
  <si>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</si>
  <si>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</si>
  <si>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</si>
  <si>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</si>
  <si>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</si>
  <si>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</si>
  <si>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</si>
  <si>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</si>
  <si>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</si>
  <si>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</si>
  <si>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</si>
  <si>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</si>
  <si>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</si>
  <si>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</si>
  <si>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</si>
  <si>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</si>
  <si>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</si>
  <si>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</si>
  <si>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</si>
  <si>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</si>
  <si>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</si>
  <si>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</si>
  <si>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</si>
  <si>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</si>
  <si>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</si>
  <si>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</si>
  <si>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</si>
  <si>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</si>
  <si>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</si>
  <si>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</si>
  <si>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</si>
  <si>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</si>
  <si>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</si>
  <si>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</si>
  <si>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</si>
  <si>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</si>
  <si>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</si>
  <si>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</si>
  <si>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</si>
  <si>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</si>
  <si>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</si>
  <si>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</si>
  <si>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</si>
  <si>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</si>
  <si>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</si>
  <si>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</si>
  <si>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</si>
  <si>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</si>
  <si>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</si>
  <si>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</si>
  <si>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</si>
  <si>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</si>
  <si>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</si>
  <si>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</si>
  <si>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</si>
  <si>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</si>
  <si>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</si>
  <si>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</si>
  <si>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</si>
  <si>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</si>
  <si>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</si>
  <si>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</si>
  <si>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</si>
  <si>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</si>
  <si>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</si>
  <si>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</si>
  <si>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</si>
  <si>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</si>
  <si>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</si>
  <si>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</si>
  <si>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</si>
  <si>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</si>
  <si>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</si>
  <si>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</si>
  <si>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</si>
  <si>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</si>
  <si>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</si>
  <si>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</si>
  <si>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</si>
  <si>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</si>
  <si>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</si>
  <si>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</si>
  <si>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</si>
  <si>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</si>
  <si>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</si>
  <si>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</si>
  <si>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</si>
  <si>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</si>
  <si>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</si>
  <si>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</si>
  <si>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</si>
  <si>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</si>
  <si>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</si>
  <si>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</si>
  <si>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</si>
  <si>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</si>
  <si>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</si>
  <si>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</si>
  <si>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</si>
  <si>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</si>
  <si>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</si>
  <si>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</si>
  <si>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</si>
  <si>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</si>
  <si>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</si>
  <si>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</si>
  <si>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</si>
  <si>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</si>
  <si>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</si>
  <si>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</si>
  <si>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</si>
  <si>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</si>
  <si>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</si>
  <si>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</si>
  <si>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</si>
  <si>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</si>
  <si>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</si>
  <si>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</si>
  <si>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</si>
  <si>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</si>
  <si>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</si>
  <si>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</si>
  <si>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</si>
  <si>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</si>
  <si>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</si>
  <si>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</si>
  <si>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</si>
  <si>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</si>
  <si>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</si>
  <si>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</si>
  <si>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</si>
  <si>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</si>
  <si>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</si>
  <si>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</si>
  <si>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</si>
  <si>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</si>
  <si>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</si>
  <si>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</si>
  <si>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</si>
  <si>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</si>
  <si>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</si>
  <si>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</si>
  <si>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</si>
  <si>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</si>
  <si>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</si>
  <si>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</si>
  <si>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</si>
  <si>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</si>
  <si>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</si>
  <si>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</si>
  <si>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</si>
  <si>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</si>
  <si>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</si>
  <si>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</si>
  <si>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</si>
  <si>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</si>
  <si>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</si>
  <si>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</si>
  <si>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</si>
  <si>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</si>
  <si>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</si>
  <si>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</si>
  <si>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</si>
  <si>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</si>
  <si>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</si>
  <si>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</si>
  <si>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</si>
  <si>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</si>
  <si>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</si>
  <si>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</si>
  <si>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</si>
  <si>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</si>
  <si>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</si>
  <si>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</si>
  <si>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</si>
  <si>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</si>
  <si>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</si>
  <si>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</si>
  <si>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</si>
  <si>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</si>
  <si>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</si>
  <si>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</si>
  <si>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</si>
  <si>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</si>
  <si>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</si>
  <si>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</si>
  <si>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</si>
  <si>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</si>
  <si>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</si>
  <si>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</si>
  <si>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</si>
  <si>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</si>
  <si>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</si>
  <si>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</si>
  <si>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</si>
  <si>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</si>
  <si>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</si>
  <si>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</si>
  <si>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</si>
  <si>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</si>
  <si>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</si>
  <si>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</si>
  <si>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</si>
  <si>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</si>
  <si>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</si>
  <si>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</si>
  <si>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</si>
  <si>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</si>
  <si>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</si>
  <si>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</si>
  <si>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</si>
  <si>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</si>
  <si>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</si>
  <si>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</si>
  <si>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</si>
  <si>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</si>
  <si>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</si>
  <si>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</si>
  <si>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</si>
  <si>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</si>
  <si>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</si>
  <si>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</si>
  <si>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</si>
  <si>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</si>
  <si>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</si>
  <si>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</si>
  <si>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</si>
  <si>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</si>
  <si>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</si>
  <si>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</si>
  <si>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</si>
  <si>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</si>
  <si>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</si>
  <si>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</si>
  <si>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</si>
  <si>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</si>
  <si>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</si>
  <si>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</si>
  <si>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</si>
  <si>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</si>
  <si>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</si>
  <si>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</si>
  <si>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</si>
  <si>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</si>
  <si>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</si>
  <si>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</si>
  <si>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</si>
  <si>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</si>
  <si>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</si>
  <si>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</si>
  <si>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</si>
  <si>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</si>
  <si>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</si>
  <si>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</si>
  <si>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</si>
  <si>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</si>
  <si>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</si>
  <si>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</si>
  <si>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</si>
  <si>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</si>
  <si>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</si>
  <si>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</si>
  <si>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</si>
  <si>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</si>
  <si>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</si>
  <si>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</si>
  <si>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</si>
  <si>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</si>
  <si>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</si>
  <si>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</si>
  <si>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</si>
  <si>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</si>
  <si>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</si>
  <si>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</si>
  <si>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</si>
  <si>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</si>
  <si>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</si>
  <si>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</si>
  <si>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</si>
  <si>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</si>
  <si>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</si>
  <si>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</si>
  <si>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</si>
  <si>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</si>
  <si>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</si>
  <si>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</si>
  <si>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</si>
  <si>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</si>
  <si>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</si>
  <si>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</si>
  <si>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</si>
  <si>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</si>
  <si>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</si>
  <si>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</si>
  <si>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</si>
  <si>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</si>
  <si>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</si>
  <si>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</si>
  <si>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</si>
  <si>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</si>
  <si>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</si>
  <si>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</si>
  <si>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</si>
  <si>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</si>
  <si>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</si>
  <si>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</si>
  <si>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</si>
  <si>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</si>
  <si>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</si>
  <si>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</si>
  <si>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</si>
  <si>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</si>
  <si>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</si>
  <si>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</si>
  <si>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</si>
  <si>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</si>
  <si>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</si>
  <si>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</si>
  <si>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</si>
  <si>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</si>
  <si>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</si>
  <si>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</si>
  <si>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</si>
  <si>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</si>
  <si>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</si>
  <si>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</si>
  <si>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</si>
  <si>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</si>
  <si>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</si>
  <si>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</si>
  <si>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</si>
  <si>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</si>
  <si>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</si>
  <si>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</si>
  <si>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</si>
  <si>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</si>
  <si>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</si>
  <si>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</si>
  <si>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</si>
  <si>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</si>
  <si>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</si>
  <si>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</si>
  <si>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</si>
  <si>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</si>
  <si>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</si>
  <si>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</si>
  <si>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</si>
  <si>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</si>
  <si>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</si>
  <si>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</si>
  <si>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</si>
  <si>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</si>
  <si>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</si>
  <si>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</si>
  <si>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</si>
  <si>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</si>
  <si>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</si>
  <si>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</si>
  <si>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</si>
  <si>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</si>
  <si>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</si>
  <si>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</si>
  <si>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</si>
  <si>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</si>
  <si>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</si>
  <si>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</si>
  <si>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</si>
  <si>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</si>
  <si>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</si>
  <si>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</si>
  <si>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</si>
  <si>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</si>
  <si>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</si>
  <si>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</si>
  <si>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</si>
  <si>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</si>
  <si>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</si>
  <si>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</si>
  <si>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</si>
  <si>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</si>
  <si>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</si>
  <si>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</si>
  <si>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</si>
  <si>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</si>
  <si>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</si>
  <si>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</si>
  <si>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</si>
  <si>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</si>
  <si>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</si>
  <si>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</si>
  <si>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</si>
  <si>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</si>
  <si>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</si>
  <si>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</si>
  <si>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</si>
  <si>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</si>
  <si>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</si>
  <si>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</si>
  <si>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</si>
  <si>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</si>
  <si>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</si>
  <si>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</si>
  <si>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</si>
  <si>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</si>
  <si>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</si>
  <si>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</si>
  <si>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</si>
  <si>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</si>
  <si>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</si>
  <si>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</si>
  <si>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</si>
  <si>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</si>
  <si>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</si>
  <si>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</si>
  <si>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</si>
  <si>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</si>
  <si>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</si>
  <si>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</si>
  <si>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</si>
  <si>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</si>
  <si>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</si>
  <si>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</si>
  <si>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</si>
  <si>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</si>
  <si>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</si>
  <si>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</si>
  <si>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</si>
  <si>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</si>
  <si>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</si>
  <si>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</si>
  <si>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</si>
  <si>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</si>
  <si>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</si>
  <si>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</si>
  <si>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</si>
  <si>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</si>
  <si>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</si>
  <si>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</si>
  <si>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</si>
  <si>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</si>
  <si>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</si>
  <si>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</si>
  <si>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</si>
  <si>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</si>
  <si>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</si>
  <si>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</si>
  <si>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</si>
  <si>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</si>
  <si>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</si>
  <si>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</si>
  <si>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</si>
  <si>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</si>
  <si>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</si>
  <si>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</si>
  <si>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</si>
  <si>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</si>
  <si>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</si>
  <si>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</si>
  <si>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</si>
  <si>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</si>
  <si>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</si>
  <si>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</si>
  <si>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</si>
  <si>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</si>
  <si>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</si>
  <si>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</si>
  <si>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</si>
  <si>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</si>
  <si>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</si>
  <si>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</si>
  <si>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</si>
  <si>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</si>
  <si>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</si>
  <si>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</si>
  <si>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</si>
  <si>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</si>
  <si>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</si>
  <si>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</si>
  <si>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</si>
  <si>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</si>
  <si>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</si>
  <si>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</si>
  <si>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</si>
  <si>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</si>
  <si>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</si>
  <si>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</si>
  <si>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</si>
  <si>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</si>
  <si>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</si>
  <si>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</si>
  <si>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</si>
  <si>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</si>
  <si>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</si>
  <si>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</si>
  <si>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</si>
  <si>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</si>
  <si>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</si>
  <si>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</si>
  <si>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</si>
  <si>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</si>
  <si>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</si>
  <si>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</si>
  <si>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</si>
  <si>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</si>
  <si>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</si>
  <si>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</si>
  <si>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</si>
  <si>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</si>
  <si>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</si>
  <si>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</si>
  <si>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</si>
  <si>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</si>
  <si>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</si>
  <si>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</si>
  <si>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</si>
  <si>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</si>
  <si>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</si>
  <si>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</si>
  <si>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</si>
  <si>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</si>
  <si>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</si>
  <si>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</si>
  <si>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</si>
  <si>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</si>
  <si>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</si>
  <si>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</si>
  <si>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</si>
  <si>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</si>
  <si>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</si>
  <si>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</si>
  <si>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</si>
  <si>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</si>
  <si>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</si>
  <si>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</si>
  <si>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</si>
  <si>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</si>
  <si>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</si>
  <si>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</si>
  <si>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</si>
  <si>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</si>
  <si>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</si>
  <si>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</si>
  <si>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</si>
  <si>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</si>
  <si>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</si>
  <si>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</si>
  <si>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</si>
  <si>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</si>
  <si>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</si>
  <si>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</si>
  <si>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</si>
  <si>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</si>
  <si>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</si>
  <si>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</si>
  <si>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</si>
  <si>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</si>
  <si>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</si>
  <si>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</si>
  <si>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</si>
  <si>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</si>
  <si>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</si>
  <si>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</si>
  <si>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</si>
  <si>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</si>
  <si>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</si>
  <si>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</si>
  <si>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</si>
  <si>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</si>
  <si>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</si>
  <si>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</si>
  <si>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</si>
  <si>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</si>
  <si>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</si>
  <si>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</si>
  <si>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</si>
  <si>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</si>
  <si>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</si>
  <si>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</si>
  <si>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</si>
  <si>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</si>
  <si>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</si>
  <si>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</si>
  <si>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</si>
  <si>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</si>
  <si>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</si>
  <si>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</si>
  <si>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</si>
  <si>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</si>
  <si>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</si>
  <si>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</si>
  <si>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</si>
  <si>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</si>
  <si>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</si>
  <si>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</si>
  <si>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</si>
  <si>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</si>
  <si>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</si>
  <si>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</si>
  <si>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</si>
  <si>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</si>
  <si>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</si>
  <si>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</si>
  <si>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</si>
  <si>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</si>
  <si>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</si>
  <si>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</si>
  <si>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</si>
  <si>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</si>
  <si>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</si>
  <si>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</si>
  <si>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</si>
  <si>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</si>
  <si>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</si>
  <si>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</si>
  <si>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</si>
  <si>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</si>
  <si>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</si>
  <si>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</si>
  <si>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</si>
  <si>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</si>
  <si>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</si>
  <si>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</si>
  <si>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</si>
  <si>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</si>
  <si>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</si>
  <si>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</si>
  <si>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</si>
  <si>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</si>
  <si>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</si>
  <si>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</si>
  <si>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</si>
  <si>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</si>
  <si>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</si>
  <si>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</si>
  <si>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</si>
  <si>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</si>
  <si>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</si>
  <si>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</si>
  <si>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</si>
  <si>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</si>
  <si>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</si>
  <si>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</si>
  <si>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</si>
  <si>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</si>
  <si>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</si>
  <si>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</si>
  <si>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</si>
  <si>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</si>
  <si>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</si>
  <si>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</si>
  <si>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</si>
  <si>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</si>
  <si>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</si>
  <si>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</si>
  <si>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</si>
  <si>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</si>
  <si>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</si>
  <si>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</si>
  <si>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</si>
  <si>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</si>
  <si>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</si>
  <si>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</si>
  <si>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</si>
  <si>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</si>
  <si>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</si>
  <si>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</si>
  <si>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</si>
  <si>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</si>
  <si>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</si>
  <si>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</si>
  <si>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</si>
  <si>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</si>
  <si>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</si>
  <si>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</si>
  <si>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</si>
  <si>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</si>
  <si>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</si>
  <si>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</si>
  <si>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</si>
  <si>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</si>
  <si>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</si>
  <si>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</si>
  <si>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</si>
  <si>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</si>
  <si>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</si>
  <si>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</si>
  <si>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</si>
  <si>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</si>
  <si>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</si>
  <si>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</si>
  <si>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</si>
  <si>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</si>
  <si>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</si>
  <si>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</si>
  <si>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</si>
  <si>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</si>
  <si>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</si>
  <si>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</si>
  <si>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</si>
  <si>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</si>
  <si>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</si>
  <si>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</si>
  <si>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</si>
  <si>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</si>
  <si>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</si>
  <si>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</si>
  <si>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</si>
  <si>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</si>
  <si>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</si>
  <si>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</si>
  <si>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</si>
  <si>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</si>
  <si>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</si>
  <si>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</si>
  <si>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</si>
  <si>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</si>
  <si>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</si>
  <si>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</si>
  <si>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</si>
  <si>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</si>
  <si>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</si>
  <si>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</si>
  <si>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</si>
  <si>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</si>
  <si>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</si>
  <si>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</si>
  <si>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</si>
  <si>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</si>
  <si>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</si>
  <si>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</si>
  <si>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</si>
  <si>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</si>
  <si>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</si>
  <si>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</si>
  <si>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</si>
  <si>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</si>
  <si>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</si>
  <si>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</si>
  <si>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</si>
  <si>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</si>
  <si>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</si>
  <si>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</si>
  <si>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</si>
  <si>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</si>
  <si>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</si>
  <si>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</si>
  <si>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</si>
  <si>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</si>
  <si>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</si>
  <si>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</si>
  <si>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</si>
  <si>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</si>
  <si>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</si>
  <si>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</si>
  <si>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</si>
  <si>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</si>
  <si>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</si>
  <si>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</si>
  <si>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</si>
  <si>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</si>
  <si>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</si>
  <si>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</si>
  <si>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</si>
  <si>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</si>
  <si>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</si>
  <si>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</si>
  <si>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</si>
  <si>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</si>
  <si>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</si>
  <si>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</si>
  <si>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</si>
  <si>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</si>
  <si>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</si>
  <si>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</si>
  <si>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</si>
  <si>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</si>
  <si>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</si>
  <si>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</si>
  <si>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</si>
  <si>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</si>
  <si>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</si>
  <si>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</si>
  <si>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</si>
  <si>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</si>
  <si>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</si>
  <si>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</si>
  <si>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</si>
  <si>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</si>
  <si>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</si>
  <si>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</si>
  <si>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</si>
  <si>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</si>
  <si>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</si>
  <si>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</si>
  <si>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</si>
  <si>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</si>
  <si>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</si>
  <si>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</si>
  <si>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</si>
  <si>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</si>
  <si>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</si>
  <si>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</si>
  <si>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</si>
  <si>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</si>
  <si>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</si>
  <si>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</si>
  <si>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</si>
  <si>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</si>
  <si>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</si>
  <si>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</si>
  <si>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</si>
  <si>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</si>
  <si>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</si>
  <si>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</si>
  <si>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</si>
  <si>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</si>
  <si>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</si>
  <si>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</si>
  <si>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</si>
  <si>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</si>
  <si>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</si>
  <si>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</si>
  <si>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</si>
  <si>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</si>
  <si>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</si>
  <si>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</si>
  <si>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</si>
  <si>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</si>
  <si>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</si>
  <si>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</si>
  <si>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</si>
  <si>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</si>
  <si>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</si>
  <si>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</si>
  <si>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</si>
  <si>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</si>
  <si>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</si>
  <si>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</si>
  <si>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</si>
  <si>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</si>
  <si>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</si>
  <si>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</si>
  <si>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</si>
  <si>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</si>
  <si>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</si>
  <si>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</si>
  <si>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</si>
  <si>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</si>
  <si>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</si>
  <si>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</si>
  <si>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</si>
  <si>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</si>
  <si>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</si>
  <si>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</si>
  <si>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</si>
  <si>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</si>
  <si>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</si>
  <si>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</si>
  <si>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</si>
  <si>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</si>
  <si>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</si>
  <si>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</si>
  <si>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</si>
  <si>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</si>
  <si>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</si>
  <si>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</si>
  <si>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</si>
  <si>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</si>
  <si>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</si>
  <si>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</si>
  <si>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</si>
  <si>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</si>
  <si>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</si>
  <si>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</si>
  <si>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</si>
  <si>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</si>
  <si>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</si>
  <si>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</si>
  <si>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</si>
  <si>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</si>
  <si>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</si>
  <si>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</si>
  <si>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</si>
  <si>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</si>
  <si>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</si>
  <si>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</si>
  <si>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</si>
  <si>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</si>
  <si>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</si>
  <si>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</si>
  <si>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</si>
  <si>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</si>
  <si>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</si>
  <si>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</si>
  <si>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</si>
  <si>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</si>
  <si>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</si>
  <si>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</si>
  <si>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</si>
  <si>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</si>
  <si>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</si>
  <si>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</si>
  <si>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</si>
  <si>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</si>
  <si>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</si>
  <si>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</si>
  <si>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</si>
  <si>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</si>
  <si>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</si>
  <si>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</si>
  <si>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</si>
  <si>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</si>
  <si>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</si>
  <si>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</si>
  <si>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</si>
  <si>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</si>
  <si>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</si>
  <si>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</si>
  <si>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</si>
  <si>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</si>
  <si>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</si>
  <si>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</si>
  <si>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</si>
  <si>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</si>
  <si>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</si>
  <si>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</si>
  <si>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</si>
  <si>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</si>
  <si>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</si>
  <si>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</si>
  <si>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</si>
  <si>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</si>
  <si>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</si>
  <si>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</si>
  <si>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</si>
  <si>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</si>
  <si>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</si>
  <si>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</si>
  <si>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</si>
  <si>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</si>
  <si>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</si>
  <si>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</si>
  <si>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</si>
  <si>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</si>
  <si>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</si>
  <si>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</si>
  <si>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</si>
  <si>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</si>
  <si>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</si>
  <si>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</si>
  <si>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</si>
  <si>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</si>
  <si>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</si>
  <si>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</si>
  <si>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</si>
  <si>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</si>
  <si>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</si>
  <si>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</si>
  <si>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</si>
  <si>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</si>
  <si>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</si>
  <si>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</si>
  <si>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</si>
  <si>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</si>
  <si>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</si>
  <si>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</si>
  <si>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</si>
  <si>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</si>
  <si>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</si>
  <si>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</si>
  <si>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</si>
  <si>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</si>
  <si>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</si>
  <si>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</si>
  <si>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</si>
  <si>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</si>
  <si>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</si>
  <si>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</si>
  <si>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</si>
  <si>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</si>
  <si>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</si>
  <si>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</si>
  <si>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</si>
  <si>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</si>
  <si>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</si>
  <si>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</si>
  <si>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</si>
  <si>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</si>
  <si>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</si>
  <si>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</si>
  <si>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</si>
  <si>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</si>
  <si>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</si>
  <si>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</si>
  <si>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</si>
  <si>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</si>
  <si>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</si>
  <si>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</si>
  <si>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</si>
  <si>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</si>
  <si>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</si>
  <si>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</si>
  <si>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</si>
  <si>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</si>
  <si>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</si>
  <si>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</si>
  <si>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</si>
  <si>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</si>
  <si>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</si>
  <si>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</si>
  <si>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</si>
  <si>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</si>
  <si>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</si>
  <si>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</si>
  <si>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</si>
  <si>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</si>
  <si>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</si>
  <si>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</si>
  <si>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</si>
  <si>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</si>
  <si>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</si>
  <si>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</si>
  <si>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</si>
  <si>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</si>
  <si>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</si>
  <si>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</si>
  <si>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</si>
  <si>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</si>
  <si>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</si>
  <si>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</si>
  <si>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</si>
  <si>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</si>
  <si>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</si>
  <si>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</si>
  <si>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</si>
  <si>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</si>
  <si>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</si>
  <si>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</si>
  <si>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</si>
  <si>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</si>
  <si>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</si>
  <si>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</si>
  <si>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</si>
  <si>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</si>
  <si>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</si>
  <si>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</si>
  <si>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</si>
  <si>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</si>
  <si>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</si>
  <si>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</si>
  <si>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</si>
  <si>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</si>
  <si>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</si>
  <si>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</si>
  <si>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</si>
  <si>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</si>
  <si>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</si>
  <si>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</si>
  <si>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</si>
  <si>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</si>
  <si>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</si>
  <si>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</si>
  <si>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</si>
  <si>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</si>
  <si>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</si>
  <si>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</si>
  <si>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</si>
  <si>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</si>
  <si>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</si>
  <si>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</si>
  <si>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</si>
  <si>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</si>
  <si>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</si>
  <si>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</si>
  <si>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</si>
  <si>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</si>
  <si>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</si>
  <si>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</si>
  <si>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</si>
  <si>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</si>
  <si>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</si>
  <si>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</si>
  <si>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</si>
  <si>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</si>
  <si>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</si>
  <si>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</si>
  <si>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</si>
  <si>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</si>
  <si>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</si>
  <si>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</si>
  <si>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</si>
  <si>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</si>
  <si>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</si>
  <si>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</si>
  <si>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</si>
  <si>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</si>
  <si>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</si>
  <si>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</si>
  <si>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</si>
  <si>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</si>
  <si>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</si>
  <si>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</si>
  <si>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</si>
  <si>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</si>
  <si>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</si>
  <si>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</si>
  <si>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</si>
  <si>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</si>
  <si>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</si>
  <si>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</si>
  <si>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</si>
  <si>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</si>
  <si>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</si>
  <si>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</si>
  <si>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</si>
  <si>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</si>
  <si>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</si>
  <si>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</si>
  <si>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</si>
  <si>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</si>
  <si>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</si>
  <si>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</si>
  <si>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</si>
  <si>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</si>
  <si>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</si>
  <si>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</si>
  <si>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</si>
  <si>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</si>
  <si>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</si>
  <si>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</si>
  <si>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</si>
  <si>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</si>
  <si>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</si>
  <si>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</si>
  <si>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</si>
  <si>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</si>
  <si>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</si>
  <si>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</si>
  <si>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</si>
  <si>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</si>
  <si>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</si>
  <si>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</si>
  <si>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</si>
  <si>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</si>
  <si>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</si>
  <si>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</si>
  <si>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</si>
  <si>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</si>
  <si>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</si>
  <si>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</si>
  <si>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</si>
  <si>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</si>
  <si>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</si>
  <si>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</si>
  <si>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</si>
  <si>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</si>
  <si>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</si>
  <si>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</si>
  <si>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</si>
  <si>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</si>
  <si>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</si>
  <si>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</si>
  <si>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</si>
  <si>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</si>
  <si>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</si>
  <si>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</si>
  <si>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</si>
  <si>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</si>
  <si>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</si>
  <si>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</si>
  <si>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</si>
  <si>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</si>
  <si>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</si>
  <si>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</si>
  <si>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</si>
  <si>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</si>
  <si>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</si>
  <si>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</si>
  <si>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</si>
  <si>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</si>
  <si>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</si>
  <si>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</si>
  <si>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</si>
  <si>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</si>
  <si>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</si>
  <si>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</si>
  <si>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</si>
  <si>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</si>
  <si>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</si>
  <si>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</si>
  <si>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</si>
  <si>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</si>
  <si>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</si>
  <si>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</si>
  <si>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</si>
  <si>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</si>
  <si>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</si>
  <si>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</si>
  <si>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</si>
  <si>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</si>
  <si>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</si>
  <si>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</si>
  <si>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</si>
  <si>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</si>
  <si>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</si>
  <si>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</si>
  <si>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</si>
  <si>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</si>
  <si>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</si>
  <si>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</si>
  <si>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</si>
  <si>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</si>
  <si>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</si>
  <si>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</si>
  <si>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</si>
  <si>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</si>
  <si>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</si>
  <si>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</si>
  <si>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</si>
  <si>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</si>
  <si>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</si>
  <si>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</si>
  <si>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</si>
  <si>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</si>
  <si>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</si>
  <si>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</si>
  <si>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</si>
  <si>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</si>
  <si>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</si>
  <si>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</si>
  <si>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</si>
  <si>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</si>
  <si>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</si>
  <si>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</si>
  <si>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</si>
  <si>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</si>
  <si>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</si>
  <si>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</si>
  <si>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</si>
  <si>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</si>
  <si>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</si>
  <si>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</si>
  <si>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</si>
  <si>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</si>
  <si>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</si>
  <si>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</si>
  <si>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</si>
  <si>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</si>
  <si>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</si>
  <si>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</si>
  <si>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</si>
  <si>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</si>
  <si>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</si>
  <si>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</si>
  <si>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</si>
  <si>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</si>
  <si>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</si>
  <si>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</si>
  <si>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</si>
  <si>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</si>
  <si>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</si>
  <si>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</si>
  <si>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</si>
  <si>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</si>
  <si>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</si>
  <si>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</si>
  <si>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</si>
  <si>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</si>
  <si>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</si>
  <si>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</si>
  <si>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</si>
  <si>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</si>
  <si>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</si>
  <si>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</si>
  <si>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</si>
  <si>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</si>
  <si>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</si>
  <si>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</si>
  <si>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</si>
  <si>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</si>
  <si>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</si>
  <si>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</si>
  <si>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</si>
  <si>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</si>
  <si>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</si>
  <si>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</si>
  <si>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</si>
  <si>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</si>
  <si>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</si>
  <si>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</si>
  <si>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</si>
  <si>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</si>
  <si>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</si>
  <si>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</si>
  <si>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</si>
  <si>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</si>
  <si>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</si>
  <si>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</si>
  <si>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</si>
  <si>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</si>
  <si>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</si>
  <si>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</si>
  <si>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</si>
  <si>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</si>
  <si>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</si>
  <si>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</si>
  <si>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</si>
  <si>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</si>
  <si>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</si>
  <si>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</si>
  <si>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</si>
  <si>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</si>
  <si>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</si>
  <si>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</si>
  <si>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</si>
  <si>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</si>
  <si>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</si>
  <si>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</si>
  <si>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</si>
  <si>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</si>
  <si>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</si>
  <si>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</si>
  <si>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</si>
  <si>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</si>
  <si>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</si>
  <si>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</si>
  <si>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</si>
  <si>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</si>
  <si>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</si>
  <si>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</si>
  <si>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</si>
  <si>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</si>
  <si>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</si>
  <si>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</si>
  <si>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</si>
  <si>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</si>
  <si>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</si>
  <si>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</si>
  <si>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</si>
  <si>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</si>
  <si>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</si>
  <si>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</si>
  <si>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</si>
  <si>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</si>
  <si>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</si>
  <si>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</si>
  <si>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</si>
  <si>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</si>
  <si>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</si>
  <si>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</si>
  <si>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</si>
  <si>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</si>
  <si>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</si>
  <si>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</si>
  <si>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</si>
  <si>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</si>
  <si>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</si>
  <si>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</si>
  <si>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</si>
  <si>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</si>
  <si>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</si>
  <si>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</si>
  <si>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</si>
  <si>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</si>
  <si>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</si>
  <si>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</si>
  <si>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</si>
  <si>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</si>
  <si>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</si>
  <si>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</si>
  <si>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</si>
  <si>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</si>
  <si>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</si>
  <si>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</si>
  <si>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</si>
  <si>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</si>
  <si>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</si>
  <si>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</si>
  <si>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</si>
  <si>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</si>
  <si>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</si>
  <si>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</si>
  <si>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</si>
  <si>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</si>
  <si>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</si>
  <si>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</si>
  <si>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</si>
  <si>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</si>
  <si>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</si>
  <si>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</si>
  <si>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</si>
  <si>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</si>
  <si>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</si>
  <si>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</si>
  <si>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</si>
  <si>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</si>
  <si>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</si>
  <si>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</si>
  <si>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</si>
  <si>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</si>
  <si>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</si>
  <si>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</si>
  <si>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</si>
  <si>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</si>
  <si>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</si>
  <si>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</si>
  <si>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</si>
  <si>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</si>
  <si>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</si>
  <si>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</si>
  <si>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</si>
  <si>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</si>
  <si>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</si>
  <si>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</si>
  <si>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</si>
  <si>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</si>
  <si>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</si>
  <si>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</si>
  <si>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</si>
  <si>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</si>
  <si>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</si>
  <si>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</si>
  <si>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</si>
  <si>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</si>
  <si>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</si>
  <si>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</si>
  <si>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</si>
  <si>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</si>
  <si>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</si>
  <si>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</si>
  <si>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</si>
  <si>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</si>
  <si>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</si>
  <si>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</si>
  <si>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</si>
  <si>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</si>
  <si>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</si>
  <si>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</si>
  <si>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</si>
  <si>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</si>
  <si>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</si>
  <si>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</si>
  <si>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</si>
  <si>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</si>
  <si>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</si>
  <si>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</si>
  <si>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</si>
  <si>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</si>
  <si>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</si>
  <si>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</si>
  <si>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</si>
  <si>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</si>
  <si>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</si>
  <si>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</si>
  <si>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</si>
  <si>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</si>
  <si>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</si>
  <si>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</si>
  <si>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</si>
  <si>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</si>
  <si>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</si>
  <si>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</si>
  <si>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</si>
  <si>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</si>
  <si>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</si>
  <si>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</si>
  <si>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</si>
  <si>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</si>
  <si>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</si>
  <si>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</si>
  <si>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</si>
  <si>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</si>
  <si>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</si>
  <si>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</si>
  <si>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</si>
  <si>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</si>
  <si>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</si>
  <si>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</si>
  <si>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</si>
  <si>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</si>
  <si>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</si>
  <si>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</si>
  <si>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</si>
  <si>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</si>
  <si>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</si>
  <si>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</si>
  <si>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</si>
  <si>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</si>
  <si>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</si>
  <si>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</si>
  <si>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</si>
  <si>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</si>
  <si>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</si>
  <si>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</si>
  <si>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</si>
  <si>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</si>
  <si>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</si>
  <si>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</si>
  <si>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</si>
  <si>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</si>
  <si>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</si>
  <si>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</si>
  <si>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</si>
  <si>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</si>
  <si>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</si>
  <si>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</si>
  <si>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</si>
  <si>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</si>
  <si>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</si>
  <si>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</si>
  <si>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</si>
  <si>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</si>
  <si>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</si>
  <si>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</si>
  <si>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</si>
  <si>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</si>
  <si>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</si>
  <si>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</si>
  <si>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</si>
  <si>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</si>
  <si>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</si>
  <si>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</si>
  <si>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</si>
  <si>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</si>
  <si>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</si>
  <si>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</si>
  <si>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</si>
  <si>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</si>
  <si>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</si>
  <si>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</si>
  <si>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</si>
  <si>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</si>
  <si>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</si>
  <si>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</si>
  <si>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</si>
  <si>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</si>
  <si>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</si>
  <si>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</si>
  <si>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</si>
  <si>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</si>
  <si>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</si>
  <si>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</si>
  <si>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</si>
  <si>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</si>
  <si>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</si>
  <si>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</si>
  <si>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</si>
  <si>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</si>
  <si>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</si>
  <si>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</si>
  <si>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</si>
  <si>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</si>
  <si>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</si>
  <si>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</si>
  <si>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</si>
  <si>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</si>
  <si>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</si>
  <si>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</si>
  <si>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</si>
  <si>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</si>
  <si>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</si>
  <si>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</si>
  <si>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</si>
  <si>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</si>
  <si>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</si>
  <si>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</si>
  <si>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</si>
  <si>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</si>
  <si>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</si>
  <si>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</si>
  <si>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</si>
  <si>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</si>
  <si>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</si>
  <si>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</si>
  <si>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</si>
  <si>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</si>
  <si>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</si>
  <si>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</si>
  <si>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</si>
  <si>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</si>
  <si>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</si>
  <si>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</si>
  <si>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</si>
  <si>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</si>
  <si>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</si>
  <si>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</si>
  <si>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</si>
  <si>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</si>
  <si>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</si>
  <si>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</si>
  <si>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</si>
  <si>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</si>
  <si>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</si>
  <si>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</si>
  <si>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</si>
  <si>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</si>
  <si>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</si>
  <si>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</si>
  <si>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</si>
  <si>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</si>
  <si>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</si>
  <si>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</si>
  <si>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</si>
  <si>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</si>
  <si>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</si>
  <si>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</si>
  <si>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</si>
  <si>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</si>
  <si>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</si>
  <si>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</si>
  <si>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</si>
  <si>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</si>
  <si>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</si>
  <si>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</si>
  <si>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</si>
  <si>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</si>
  <si>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</si>
  <si>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</si>
  <si>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</si>
  <si>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</si>
  <si>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</si>
  <si>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</si>
  <si>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</si>
  <si>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</si>
  <si>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</si>
  <si>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</si>
  <si>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</si>
  <si>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</si>
  <si>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</si>
  <si>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</si>
  <si>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</si>
  <si>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</si>
  <si>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</si>
  <si>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</si>
  <si>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</si>
  <si>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</si>
  <si>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</si>
  <si>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</si>
  <si>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</si>
  <si>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</si>
  <si>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</si>
  <si>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</si>
  <si>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</si>
  <si>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</si>
  <si>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</si>
  <si>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</si>
  <si>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</si>
  <si>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</si>
  <si>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</si>
  <si>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</si>
  <si>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</si>
  <si>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</si>
  <si>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</si>
  <si>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</si>
  <si>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</si>
  <si>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</si>
  <si>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</si>
  <si>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</si>
  <si>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</si>
  <si>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</si>
  <si>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</si>
  <si>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</si>
  <si>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</si>
  <si>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</si>
  <si>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</si>
  <si>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</si>
  <si>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</si>
  <si>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</si>
  <si>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</si>
  <si>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</si>
  <si>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</si>
  <si>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</si>
  <si>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</si>
  <si>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</si>
  <si>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</si>
  <si>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</si>
  <si>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</si>
  <si>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</si>
  <si>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</si>
  <si>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</si>
  <si>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</si>
  <si>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</si>
  <si>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</si>
  <si>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</si>
  <si>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</si>
  <si>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</si>
  <si>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</si>
  <si>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</si>
  <si>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</si>
  <si>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</si>
  <si>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</si>
  <si>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</si>
  <si>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</si>
  <si>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</si>
  <si>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</si>
  <si>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</si>
  <si>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</si>
  <si>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</si>
  <si>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</si>
  <si>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</si>
  <si>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</si>
  <si>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</si>
  <si>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</si>
  <si>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</si>
  <si>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</si>
  <si>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</si>
  <si>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</si>
  <si>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</si>
  <si>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</si>
  <si>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</si>
  <si>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</si>
  <si>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</si>
  <si>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</si>
  <si>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</si>
  <si>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</si>
  <si>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</si>
  <si>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</si>
  <si>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</si>
  <si>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</si>
  <si>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</si>
  <si>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</si>
  <si>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</si>
  <si>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</si>
  <si>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</si>
  <si>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</si>
  <si>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</si>
  <si>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</si>
  <si>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</si>
  <si>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</si>
  <si>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</si>
  <si>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</si>
  <si>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</si>
  <si>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</si>
  <si>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</si>
  <si>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</si>
  <si>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</si>
  <si>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</si>
  <si>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</si>
  <si>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</si>
  <si>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</si>
  <si>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</si>
  <si>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</si>
  <si>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</si>
  <si>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</si>
  <si>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</si>
  <si>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</si>
  <si>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</si>
  <si>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</si>
  <si>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</si>
  <si>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</si>
  <si>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</si>
  <si>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</si>
  <si>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</si>
  <si>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</si>
  <si>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</si>
  <si>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</si>
  <si>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</si>
  <si>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</si>
  <si>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</si>
  <si>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</si>
  <si>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</si>
  <si>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</si>
  <si>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</si>
  <si>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</si>
  <si>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</si>
  <si>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</si>
  <si>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</si>
  <si>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</si>
  <si>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</si>
  <si>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</si>
  <si>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</si>
  <si>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</si>
  <si>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</si>
  <si>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</si>
  <si>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</si>
  <si>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</si>
  <si>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</si>
  <si>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</si>
  <si>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</si>
  <si>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</si>
  <si>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</si>
  <si>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</si>
  <si>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</si>
  <si>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</si>
  <si>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</si>
  <si>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</si>
  <si>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</si>
  <si>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</si>
  <si>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</si>
  <si>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</si>
  <si>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</si>
  <si>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</si>
  <si>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</si>
  <si>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</si>
  <si>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</si>
  <si>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</si>
  <si>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</si>
  <si>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</si>
  <si>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</si>
  <si>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</si>
  <si>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</si>
  <si>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</si>
  <si>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</si>
  <si>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</si>
  <si>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</si>
  <si>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</si>
  <si>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</si>
  <si>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</si>
  <si>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</si>
  <si>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</si>
  <si>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</si>
  <si>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</si>
  <si>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</si>
  <si>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</si>
  <si>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</si>
  <si>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</si>
  <si>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</si>
  <si>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</si>
  <si>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</si>
  <si>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</si>
  <si>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</si>
  <si>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</si>
  <si>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</si>
  <si>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</si>
  <si>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</si>
  <si>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</si>
  <si>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</si>
  <si>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</si>
  <si>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</si>
  <si>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</si>
  <si>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</si>
  <si>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</si>
  <si>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</si>
  <si>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</si>
  <si>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</si>
  <si>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</si>
  <si>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</si>
  <si>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</si>
  <si>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</si>
  <si>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</si>
  <si>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</si>
  <si>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</si>
  <si>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</si>
  <si>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</si>
  <si>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</si>
  <si>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</si>
  <si>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</si>
  <si>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</si>
  <si>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</si>
  <si>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</si>
  <si>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</si>
  <si>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</si>
  <si>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</si>
  <si>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</si>
  <si>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</si>
  <si>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</si>
  <si>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</si>
  <si>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</si>
  <si>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</si>
  <si>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</si>
  <si>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</si>
  <si>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</si>
  <si>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</si>
  <si>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</si>
  <si>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</si>
  <si>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</si>
  <si>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</si>
  <si>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</si>
  <si>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</si>
  <si>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</si>
  <si>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</si>
  <si>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</si>
  <si>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</si>
  <si>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</si>
  <si>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</si>
  <si>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</si>
  <si>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</si>
  <si>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</si>
  <si>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</si>
  <si>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</si>
  <si>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</si>
  <si>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</si>
  <si>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</si>
  <si>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</si>
  <si>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</si>
  <si>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</si>
  <si>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</si>
  <si>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</si>
  <si>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</si>
  <si>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</si>
  <si>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</si>
  <si>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</si>
  <si>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</si>
  <si>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</si>
  <si>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</si>
  <si>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</si>
  <si>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</si>
  <si>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</si>
  <si>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</si>
  <si>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</si>
  <si>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</si>
  <si>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</si>
  <si>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</si>
  <si>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</si>
  <si>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</si>
  <si>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</si>
  <si>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</si>
  <si>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</si>
  <si>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</si>
  <si>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</si>
  <si>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</si>
  <si>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</si>
  <si>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</si>
  <si>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</si>
  <si>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</si>
  <si>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</si>
  <si>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</si>
  <si>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</si>
  <si>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</si>
  <si>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</si>
  <si>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</si>
  <si>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</si>
  <si>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</si>
  <si>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</si>
  <si>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</si>
  <si>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</si>
  <si>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</si>
  <si>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</si>
  <si>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</si>
  <si>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</si>
  <si>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</si>
  <si>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</si>
  <si>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</si>
  <si>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</si>
  <si>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</si>
  <si>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</si>
  <si>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</si>
  <si>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</si>
  <si>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</si>
  <si>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</si>
  <si>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</si>
  <si>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</si>
  <si>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</si>
  <si>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</si>
  <si>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</si>
  <si>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</si>
  <si>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</si>
  <si>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</si>
  <si>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</si>
  <si>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</si>
  <si>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</si>
  <si>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</si>
  <si>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</si>
  <si>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</si>
  <si>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</si>
  <si>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</si>
  <si>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</si>
  <si>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</si>
  <si>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</si>
  <si>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</si>
  <si>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</si>
  <si>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</si>
  <si>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</si>
  <si>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</si>
  <si>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</si>
  <si>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</si>
  <si>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</si>
  <si>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</si>
  <si>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</si>
  <si>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</si>
  <si>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</si>
  <si>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</si>
  <si>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</si>
  <si>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</si>
  <si>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</si>
  <si>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</si>
  <si>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</si>
  <si>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</si>
  <si>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</si>
  <si>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</si>
  <si>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</si>
  <si>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</si>
  <si>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</si>
  <si>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</si>
  <si>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</si>
  <si>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</si>
  <si>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</si>
  <si>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</si>
  <si>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</si>
  <si>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</si>
  <si>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</si>
  <si>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</si>
  <si>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</si>
  <si>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</si>
  <si>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</si>
  <si>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</si>
  <si>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</si>
  <si>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</si>
  <si>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</si>
  <si>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</si>
  <si>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</si>
  <si>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</si>
  <si>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</si>
  <si>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</si>
  <si>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</si>
  <si>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</si>
  <si>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</si>
  <si>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</si>
  <si>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</si>
  <si>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</si>
  <si>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</si>
  <si>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</si>
  <si>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</si>
  <si>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</si>
  <si>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</si>
  <si>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</si>
  <si>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</si>
  <si>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</si>
  <si>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</si>
  <si>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</si>
  <si>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</si>
  <si>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</si>
  <si>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</si>
  <si>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</si>
  <si>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</si>
  <si>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</si>
  <si>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</si>
  <si>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</si>
  <si>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</si>
  <si>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</si>
  <si>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</si>
  <si>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</si>
  <si>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</si>
  <si>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</si>
  <si>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</si>
  <si>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</si>
  <si>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</si>
  <si>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</si>
  <si>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</si>
  <si>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</si>
  <si>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</si>
  <si>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</si>
  <si>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</si>
  <si>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</si>
  <si>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</si>
  <si>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</si>
  <si>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</si>
  <si>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</si>
  <si>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</si>
  <si>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</si>
  <si>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</si>
  <si>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</si>
  <si>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</si>
  <si>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</si>
  <si>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</si>
  <si>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</si>
  <si>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</si>
  <si>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</si>
  <si>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</si>
  <si>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</si>
  <si>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</si>
  <si>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</si>
  <si>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</si>
  <si>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</si>
  <si>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</si>
  <si>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</si>
  <si>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</si>
  <si>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</si>
  <si>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</si>
  <si>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</si>
  <si>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</si>
  <si>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</si>
  <si>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</si>
  <si>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</si>
  <si>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</si>
  <si>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</si>
  <si>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</si>
  <si>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</si>
  <si>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</si>
  <si>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</si>
  <si>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</si>
  <si>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</si>
  <si>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</si>
  <si>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</si>
  <si>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</si>
  <si>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</si>
  <si>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</si>
  <si>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</si>
  <si>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</si>
  <si>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</si>
  <si>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</si>
  <si>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</si>
  <si>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</si>
  <si>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</si>
  <si>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</si>
  <si>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</si>
  <si>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</si>
  <si>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</si>
  <si>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</si>
  <si>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</si>
  <si>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</si>
  <si>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</si>
  <si>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</si>
  <si>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</si>
  <si>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</si>
  <si>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</si>
  <si>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</si>
  <si>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</si>
  <si>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</si>
  <si>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</si>
  <si>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</si>
  <si>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</si>
  <si>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</si>
  <si>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</si>
  <si>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</si>
  <si>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</si>
  <si>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</si>
  <si>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</si>
  <si>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</si>
  <si>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</si>
  <si>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</si>
  <si>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</si>
  <si>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</si>
  <si>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</si>
  <si>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</si>
  <si>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</si>
  <si>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</si>
  <si>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</si>
  <si>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</si>
  <si>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</si>
  <si>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</si>
  <si>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</si>
  <si>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</si>
  <si>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</si>
  <si>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</si>
  <si>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</si>
  <si>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</si>
  <si>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</si>
  <si>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</si>
  <si>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</si>
  <si>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</si>
  <si>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</si>
  <si>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</si>
  <si>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</si>
  <si>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</si>
  <si>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</si>
  <si>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</si>
  <si>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</si>
  <si>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</si>
  <si>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</si>
  <si>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</si>
  <si>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</si>
  <si>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</si>
  <si>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</si>
  <si>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</si>
  <si>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</si>
  <si>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</si>
  <si>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</si>
  <si>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</si>
  <si>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</si>
  <si>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</si>
  <si>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</si>
  <si>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</si>
  <si>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</si>
  <si>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</si>
  <si>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</si>
  <si>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</si>
  <si>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</si>
  <si>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</si>
  <si>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</si>
  <si>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</si>
  <si>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</si>
  <si>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</si>
  <si>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</si>
  <si>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</si>
  <si>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</si>
  <si>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</si>
  <si>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</si>
  <si>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</si>
  <si>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</si>
  <si>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</si>
  <si>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</si>
  <si>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</si>
  <si>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</si>
  <si>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</si>
  <si>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</si>
  <si>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</si>
  <si>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</si>
  <si>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</si>
  <si>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</si>
  <si>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</si>
  <si>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</si>
  <si>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</si>
  <si>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</si>
  <si>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</si>
  <si>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</si>
  <si>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</si>
  <si>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</si>
  <si>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</si>
  <si>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</si>
  <si>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</si>
  <si>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</si>
  <si>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</si>
  <si>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</si>
  <si>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</si>
  <si>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</si>
  <si>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</si>
  <si>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</si>
  <si>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</si>
  <si>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</si>
  <si>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</si>
  <si>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</si>
  <si>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</si>
  <si>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</si>
  <si>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</si>
  <si>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</si>
  <si>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</si>
  <si>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</si>
  <si>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</si>
  <si>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</si>
  <si>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</si>
  <si>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</si>
  <si>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</si>
  <si>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</si>
  <si>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</si>
  <si>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</si>
  <si>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</si>
  <si>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</si>
  <si>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</si>
  <si>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</si>
  <si>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</si>
  <si>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</si>
  <si>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</si>
  <si>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</si>
  <si>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</si>
  <si>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</si>
  <si>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</si>
  <si>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</si>
  <si>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</si>
  <si>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</si>
  <si>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</si>
  <si>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</si>
  <si>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</si>
  <si>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</si>
  <si>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</si>
  <si>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</si>
  <si>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</si>
  <si>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</si>
  <si>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</si>
  <si>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</si>
  <si>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</si>
  <si>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</si>
  <si>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</si>
  <si>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</si>
  <si>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</si>
  <si>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</si>
  <si>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</si>
  <si>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</si>
  <si>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</si>
  <si>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</si>
  <si>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</si>
  <si>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</si>
  <si>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</si>
  <si>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</si>
  <si>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</si>
  <si>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</si>
  <si>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</si>
  <si>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</si>
  <si>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</si>
  <si>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</si>
  <si>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</si>
  <si>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</si>
  <si>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</si>
  <si>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</si>
  <si>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</si>
  <si>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</si>
  <si>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</si>
  <si>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</si>
  <si>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</si>
  <si>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</si>
  <si>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</si>
  <si>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</si>
  <si>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</si>
  <si>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</si>
  <si>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</si>
  <si>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</si>
  <si>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</si>
  <si>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</si>
  <si>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</si>
  <si>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</si>
  <si>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</si>
  <si>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</si>
  <si>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</si>
  <si>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</si>
  <si>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</si>
  <si>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</si>
  <si>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</si>
  <si>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</si>
  <si>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</si>
  <si>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</si>
  <si>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</si>
  <si>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</si>
  <si>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</si>
  <si>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</si>
  <si>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</si>
  <si>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</si>
  <si>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</si>
  <si>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</si>
  <si>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</si>
  <si>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</si>
  <si>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</si>
  <si>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</si>
  <si>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</si>
  <si>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</si>
  <si>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</si>
  <si>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</si>
  <si>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</si>
  <si>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</si>
  <si>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</si>
  <si>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</si>
  <si>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</si>
  <si>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</si>
  <si>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</si>
  <si>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</si>
  <si>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</si>
  <si>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</si>
  <si>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</si>
  <si>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</si>
  <si>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</si>
  <si>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</si>
  <si>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</si>
  <si>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</si>
  <si>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</si>
  <si>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</si>
  <si>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</si>
  <si>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</si>
  <si>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</si>
  <si>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</si>
  <si>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</si>
  <si>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</si>
  <si>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</si>
  <si>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</si>
  <si>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</si>
  <si>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</si>
  <si>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</si>
  <si>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</si>
  <si>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</si>
  <si>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</si>
  <si>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</si>
  <si>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</si>
  <si>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</si>
  <si>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</si>
  <si>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</si>
  <si>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</si>
  <si>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</si>
  <si>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</si>
  <si>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</si>
  <si>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</si>
  <si>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</si>
  <si>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</si>
  <si>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</si>
  <si>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</si>
  <si>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</si>
  <si>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</si>
  <si>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</si>
  <si>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</si>
  <si>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</si>
  <si>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</si>
  <si>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</si>
  <si>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</si>
  <si>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</si>
  <si>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</si>
  <si>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</si>
  <si>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</si>
  <si>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</si>
  <si>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</si>
  <si>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</si>
  <si>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</si>
  <si>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</si>
  <si>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</si>
  <si>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</si>
  <si>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</si>
  <si>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</si>
  <si>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</si>
  <si>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</si>
  <si>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</si>
  <si>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</si>
  <si>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</si>
  <si>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</si>
  <si>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</si>
  <si>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</si>
  <si>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</si>
  <si>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</si>
  <si>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</si>
  <si>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</si>
  <si>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</si>
  <si>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</si>
  <si>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</si>
  <si>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</si>
  <si>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</si>
  <si>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</si>
  <si>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</si>
  <si>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</si>
  <si>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</si>
  <si>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</si>
  <si>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</si>
  <si>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</si>
  <si>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</si>
  <si>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</si>
  <si>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</si>
  <si>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</si>
  <si>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</si>
  <si>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</si>
  <si>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</si>
  <si>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</si>
  <si>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</si>
  <si>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</si>
  <si>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</si>
  <si>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</si>
  <si>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</si>
  <si>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</si>
  <si>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</si>
  <si>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</si>
  <si>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</si>
  <si>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</si>
  <si>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</si>
  <si>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</si>
  <si>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</si>
  <si>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</si>
  <si>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</si>
  <si>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</si>
  <si>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</si>
  <si>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</si>
  <si>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</si>
  <si>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</si>
  <si>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</si>
  <si>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</si>
  <si>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</si>
  <si>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</si>
  <si>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</si>
  <si>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</si>
  <si>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</si>
  <si>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</si>
  <si>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</si>
  <si>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</si>
  <si>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</si>
  <si>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</si>
  <si>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</si>
  <si>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</si>
  <si>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</si>
  <si>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</si>
  <si>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</si>
  <si>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</si>
  <si>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</si>
  <si>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</si>
  <si>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</si>
  <si>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</si>
  <si>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</si>
  <si>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</si>
  <si>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</si>
  <si>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</si>
  <si>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</si>
  <si>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</si>
  <si>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</si>
  <si>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</si>
  <si>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</si>
  <si>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</si>
  <si>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</si>
  <si>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</si>
  <si>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</si>
  <si>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</si>
  <si>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</si>
  <si>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</si>
  <si>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</si>
  <si>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</si>
  <si>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</si>
  <si>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</si>
  <si>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</si>
  <si>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</si>
  <si>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</si>
  <si>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</si>
  <si>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</si>
  <si>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</si>
  <si>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</si>
  <si>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</si>
  <si>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</si>
  <si>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</si>
  <si>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</si>
  <si>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</si>
  <si>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</si>
  <si>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</si>
  <si>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</si>
  <si>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</si>
  <si>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</si>
  <si>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</si>
  <si>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</si>
  <si>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</si>
  <si>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</si>
  <si>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</si>
  <si>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</si>
  <si>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</si>
  <si>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</si>
  <si>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</si>
  <si>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</si>
  <si>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</si>
  <si>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</si>
  <si>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</si>
  <si>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</si>
  <si>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</si>
  <si>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</si>
  <si>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</si>
  <si>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</si>
  <si>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</si>
  <si>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</si>
  <si>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</si>
  <si>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</si>
  <si>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</si>
  <si>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</si>
  <si>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</si>
  <si>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</si>
  <si>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</si>
  <si>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</si>
  <si>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</si>
  <si>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</si>
  <si>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</si>
  <si>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</si>
  <si>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</si>
  <si>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</si>
  <si>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</si>
  <si>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</si>
  <si>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</si>
  <si>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</si>
  <si>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</si>
  <si>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</si>
  <si>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</si>
  <si>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</si>
  <si>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</si>
  <si>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</si>
  <si>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</si>
  <si>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</si>
  <si>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</si>
  <si>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</si>
  <si>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</si>
  <si>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</si>
  <si>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</si>
  <si>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</si>
  <si>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</si>
  <si>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</si>
  <si>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</si>
  <si>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</si>
  <si>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</si>
  <si>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</si>
  <si>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</si>
  <si>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</si>
  <si>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</si>
  <si>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</si>
  <si>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</si>
  <si>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</si>
  <si>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</si>
  <si>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</si>
  <si>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</si>
  <si>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</si>
  <si>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</si>
  <si>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</si>
  <si>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</si>
  <si>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</si>
  <si>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</si>
  <si>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</si>
  <si>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</si>
  <si>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</si>
  <si>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</si>
  <si>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</si>
  <si>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</si>
  <si>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</si>
  <si>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</si>
  <si>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</si>
  <si>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</si>
  <si>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</si>
  <si>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</si>
  <si>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</si>
  <si>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</si>
  <si>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</si>
  <si>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</si>
  <si>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</si>
  <si>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</si>
  <si>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</si>
  <si>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</si>
  <si>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</si>
  <si>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</si>
  <si>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</si>
  <si>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</si>
  <si>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</si>
  <si>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</si>
  <si>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</si>
  <si>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</si>
  <si>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</si>
  <si>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</si>
  <si>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</si>
  <si>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</si>
  <si>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</si>
  <si>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</si>
  <si>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</si>
  <si>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</si>
  <si>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</si>
  <si>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</si>
  <si>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</si>
  <si>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</si>
  <si>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</si>
  <si>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</si>
  <si>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</si>
  <si>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</si>
  <si>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</si>
  <si>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</si>
  <si>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</si>
  <si>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</si>
  <si>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</si>
  <si>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</si>
  <si>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</si>
  <si>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</si>
  <si>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</si>
  <si>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</si>
  <si>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</si>
  <si>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</si>
  <si>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</si>
  <si>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</si>
  <si>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</si>
  <si>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</si>
  <si>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</si>
  <si>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</si>
  <si>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</si>
  <si>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</si>
  <si>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</si>
  <si>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</si>
  <si>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</si>
  <si>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</si>
  <si>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</si>
  <si>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</si>
  <si>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</si>
  <si>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</si>
  <si>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</si>
  <si>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</si>
  <si>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</si>
  <si>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</si>
  <si>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</si>
  <si>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</si>
  <si>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</si>
  <si>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</si>
  <si>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</si>
  <si>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</si>
  <si>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</si>
  <si>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</si>
  <si>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</si>
  <si>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</si>
  <si>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</si>
  <si>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</si>
  <si>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</si>
  <si>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</si>
  <si>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</si>
  <si>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</si>
  <si>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</si>
  <si>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</si>
  <si>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</si>
  <si>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</si>
  <si>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</si>
  <si>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</si>
  <si>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</si>
  <si>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</si>
  <si>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</si>
  <si>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</si>
  <si>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</si>
  <si>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</si>
  <si>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</si>
  <si>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</si>
  <si>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</si>
  <si>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</si>
  <si>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</si>
  <si>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</si>
  <si>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</si>
  <si>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</si>
  <si>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</si>
  <si>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</si>
  <si>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</si>
  <si>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</si>
  <si>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</si>
  <si>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</si>
  <si>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</si>
  <si>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</si>
  <si>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</si>
  <si>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</si>
  <si>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</si>
  <si>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</si>
  <si>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</si>
  <si>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</si>
  <si>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</si>
  <si>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</si>
  <si>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</si>
  <si>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</si>
  <si>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</si>
  <si>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</si>
  <si>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</si>
  <si>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</si>
  <si>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</si>
  <si>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</si>
  <si>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</si>
  <si>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</si>
  <si>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</si>
  <si>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</si>
  <si>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</si>
  <si>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</si>
  <si>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</si>
  <si>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</si>
  <si>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</si>
  <si>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</si>
  <si>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</si>
  <si>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</si>
  <si>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</si>
  <si>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</si>
  <si>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</si>
  <si>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</si>
  <si>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</si>
  <si>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</si>
  <si>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</si>
  <si>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</si>
  <si>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</si>
  <si>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</si>
  <si>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</si>
  <si>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</si>
  <si>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</si>
  <si>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</si>
  <si>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</si>
  <si>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</si>
  <si>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</si>
  <si>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</si>
  <si>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</si>
  <si>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</si>
  <si>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</si>
  <si>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</si>
  <si>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</si>
  <si>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</si>
  <si>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</si>
  <si>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</si>
  <si>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</si>
  <si>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</si>
  <si>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</si>
  <si>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</si>
  <si>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</si>
  <si>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</si>
  <si>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</si>
  <si>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</si>
  <si>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</si>
  <si>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</si>
  <si>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</si>
  <si>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</si>
  <si>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</si>
  <si>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</si>
  <si>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</si>
  <si>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</si>
  <si>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</si>
  <si>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</si>
  <si>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</si>
  <si>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</si>
  <si>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</si>
  <si>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</si>
  <si>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</si>
  <si>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</si>
  <si>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</si>
  <si>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</si>
  <si>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</si>
  <si>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</si>
  <si>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</si>
  <si>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</si>
  <si>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</si>
  <si>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</si>
  <si>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</si>
  <si>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</si>
  <si>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</si>
  <si>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</si>
  <si>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</si>
  <si>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</si>
  <si>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</si>
  <si>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</si>
  <si>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</si>
  <si>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</si>
  <si>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</si>
  <si>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</si>
  <si>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</si>
  <si>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</si>
  <si>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</si>
  <si>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</si>
  <si>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</si>
  <si>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</si>
  <si>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</si>
  <si>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</si>
  <si>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</si>
  <si>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</si>
  <si>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</si>
  <si>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</si>
  <si>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</si>
  <si>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</si>
  <si>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</si>
  <si>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</si>
  <si>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</si>
  <si>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</si>
  <si>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</si>
  <si>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</si>
  <si>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</si>
  <si>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</si>
  <si>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</si>
  <si>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</si>
  <si>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</si>
  <si>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</si>
  <si>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</si>
  <si>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</si>
  <si>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</si>
  <si>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</si>
  <si>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</si>
  <si>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</si>
  <si>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</si>
  <si>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</si>
  <si>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</si>
  <si>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</si>
  <si>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</si>
  <si>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</si>
  <si>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</si>
  <si>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</si>
  <si>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</si>
  <si>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</si>
  <si>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</si>
  <si>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</si>
  <si>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</si>
  <si>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</si>
  <si>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</si>
  <si>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</si>
  <si>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</si>
  <si>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</si>
  <si>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</si>
  <si>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</si>
  <si>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</si>
  <si>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</si>
  <si>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</si>
  <si>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</si>
  <si>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</si>
  <si>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</si>
  <si>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</si>
  <si>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</si>
  <si>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</si>
  <si>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</si>
  <si>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</si>
  <si>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</si>
  <si>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</si>
  <si>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</si>
  <si>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</si>
  <si>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</si>
  <si>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</si>
  <si>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</si>
  <si>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</si>
  <si>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</si>
  <si>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</si>
  <si>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</si>
  <si>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</si>
  <si>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</si>
  <si>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</si>
  <si>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</si>
  <si>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</si>
  <si>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</si>
  <si>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</si>
  <si>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</si>
  <si>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</si>
  <si>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</si>
  <si>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</si>
  <si>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</si>
  <si>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</si>
  <si>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</si>
  <si>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</si>
  <si>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</si>
  <si>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</si>
  <si>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</si>
  <si>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</si>
  <si>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</si>
  <si>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</si>
  <si>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</si>
  <si>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</si>
  <si>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</si>
  <si>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</si>
  <si>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</si>
  <si>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</si>
  <si>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</si>
  <si>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</si>
  <si>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</si>
  <si>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</si>
  <si>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</si>
  <si>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</si>
  <si>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</si>
  <si>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</si>
  <si>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</si>
  <si>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</si>
  <si>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</si>
  <si>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</si>
  <si>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</si>
  <si>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</si>
  <si>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</si>
  <si>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</si>
  <si>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</si>
  <si>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</si>
  <si>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</si>
  <si>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</si>
  <si>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</si>
  <si>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</si>
  <si>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</si>
  <si>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</si>
  <si>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</si>
  <si>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</si>
  <si>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</si>
  <si>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</si>
  <si>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</si>
  <si>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</si>
  <si>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</si>
  <si>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</si>
  <si>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</si>
  <si>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</si>
  <si>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</si>
  <si>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</si>
  <si>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</si>
  <si>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</si>
  <si>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</si>
  <si>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</si>
  <si>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</si>
  <si>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</si>
  <si>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</si>
  <si>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</si>
  <si>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</si>
  <si>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</si>
  <si>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</si>
  <si>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</si>
  <si>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</si>
  <si>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</si>
  <si>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</si>
  <si>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</si>
  <si>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</si>
  <si>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</si>
  <si>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</si>
  <si>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</si>
  <si>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</si>
  <si>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</si>
  <si>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</si>
  <si>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</si>
  <si>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</si>
  <si>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</si>
  <si>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</si>
  <si>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</si>
  <si>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</si>
  <si>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</si>
  <si>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</si>
  <si>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</si>
  <si>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</si>
  <si>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</si>
  <si>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</si>
  <si>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</si>
  <si>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</si>
  <si>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</si>
  <si>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</si>
  <si>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</si>
  <si>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</si>
  <si>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</si>
  <si>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</si>
  <si>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</si>
  <si>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</si>
  <si>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</si>
  <si>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</si>
  <si>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</si>
  <si>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</si>
  <si>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</si>
  <si>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</si>
  <si>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</si>
  <si>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</si>
  <si>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</si>
  <si>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</si>
  <si>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</si>
  <si>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</si>
  <si>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</si>
  <si>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</si>
  <si>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</si>
  <si>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</si>
  <si>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</si>
  <si>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</si>
  <si>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</si>
  <si>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</si>
  <si>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</si>
  <si>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</si>
  <si>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</si>
  <si>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</si>
  <si>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</si>
  <si>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</si>
  <si>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</si>
  <si>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</si>
  <si>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</si>
  <si>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</si>
  <si>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</si>
  <si>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</si>
  <si>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</si>
  <si>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</si>
  <si>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</si>
  <si>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</si>
  <si>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</si>
  <si>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</si>
  <si>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</si>
  <si>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</si>
  <si>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</si>
  <si>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</si>
  <si>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</si>
  <si>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</si>
  <si>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</si>
  <si>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</si>
  <si>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</si>
  <si>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</si>
  <si>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</si>
  <si>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</si>
  <si>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</si>
  <si>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</si>
  <si>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</si>
  <si>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</si>
  <si>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</si>
  <si>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</si>
  <si>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</si>
  <si>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</si>
  <si>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</si>
  <si>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</si>
  <si>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</si>
  <si>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</si>
  <si>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</si>
  <si>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</si>
  <si>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</si>
  <si>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</si>
  <si>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</si>
  <si>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</si>
  <si>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</si>
  <si>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</si>
  <si>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</si>
  <si>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</si>
  <si>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</si>
  <si>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</si>
  <si>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</si>
  <si>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</si>
  <si>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</si>
  <si>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</si>
  <si>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</si>
  <si>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</si>
  <si>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</si>
  <si>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</si>
  <si>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</si>
  <si>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</si>
  <si>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</si>
  <si>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</si>
  <si>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</si>
  <si>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</si>
  <si>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</si>
  <si>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</si>
  <si>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</si>
  <si>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</si>
  <si>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</si>
  <si>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</si>
  <si>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</si>
  <si>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</si>
  <si>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</si>
  <si>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</si>
  <si>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</si>
  <si>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</si>
  <si>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</si>
  <si>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</si>
  <si>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</si>
  <si>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</si>
  <si>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</si>
  <si>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</si>
  <si>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</si>
  <si>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</si>
  <si>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</si>
  <si>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</si>
  <si>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</si>
  <si>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</si>
  <si>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</si>
  <si>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</si>
  <si>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</si>
  <si>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</si>
  <si>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</si>
  <si>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</si>
  <si>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</si>
  <si>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</si>
  <si>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</si>
  <si>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</si>
  <si>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</si>
  <si>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</si>
  <si>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</si>
  <si>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</si>
  <si>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</si>
  <si>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</si>
  <si>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</si>
  <si>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</si>
  <si>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</si>
  <si>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</si>
  <si>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</si>
  <si>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</si>
  <si>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</si>
  <si>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</si>
  <si>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</si>
  <si>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</si>
  <si>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</si>
  <si>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</si>
  <si>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</si>
  <si>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</si>
  <si>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</si>
  <si>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</si>
  <si>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</si>
  <si>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</si>
  <si>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</si>
  <si>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</si>
  <si>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</si>
  <si>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</si>
  <si>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</si>
  <si>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</si>
  <si>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</si>
  <si>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</si>
  <si>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</si>
  <si>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</si>
  <si>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</si>
  <si>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</si>
  <si>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</si>
  <si>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</si>
  <si>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</si>
  <si>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</si>
  <si>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</si>
  <si>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</si>
  <si>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</si>
  <si>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</si>
  <si>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</si>
  <si>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</si>
  <si>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</si>
  <si>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</si>
  <si>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</si>
  <si>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</si>
  <si>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</si>
  <si>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</si>
  <si>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</si>
  <si>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</si>
  <si>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</si>
  <si>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</si>
  <si>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</si>
  <si>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</si>
  <si>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</si>
  <si>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</si>
  <si>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</si>
  <si>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</si>
  <si>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</si>
  <si>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</si>
  <si>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</si>
  <si>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</si>
  <si>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</si>
  <si>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</si>
  <si>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</si>
  <si>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</si>
  <si>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</si>
  <si>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</si>
  <si>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</si>
  <si>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</si>
  <si>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</si>
  <si>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</si>
  <si>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</si>
  <si>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</si>
  <si>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</si>
  <si>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</si>
  <si>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</si>
  <si>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</si>
  <si>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</si>
  <si>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</si>
  <si>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</si>
  <si>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</si>
  <si>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</si>
  <si>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</si>
  <si>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</si>
  <si>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</si>
  <si>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</si>
  <si>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</si>
  <si>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</si>
  <si>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</si>
  <si>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</si>
  <si>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</si>
  <si>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</si>
  <si>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</si>
  <si>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</si>
  <si>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</si>
  <si>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</si>
  <si>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</si>
  <si>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</si>
  <si>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</si>
  <si>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</si>
  <si>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</si>
  <si>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</si>
  <si>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</si>
  <si>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</si>
  <si>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</si>
  <si>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</si>
  <si>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</si>
  <si>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</si>
  <si>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</si>
  <si>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</si>
  <si>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</si>
  <si>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</si>
  <si>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</si>
  <si>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</si>
  <si>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</si>
  <si>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</si>
  <si>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</si>
  <si>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</si>
  <si>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</si>
  <si>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</si>
  <si>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</si>
  <si>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</si>
  <si>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</si>
  <si>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</si>
  <si>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</si>
  <si>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</si>
  <si>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</si>
  <si>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</si>
  <si>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</si>
  <si>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</si>
  <si>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</si>
  <si>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</si>
  <si>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</si>
  <si>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</si>
  <si>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</si>
  <si>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</si>
  <si>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</si>
  <si>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</si>
  <si>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</si>
  <si>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</si>
  <si>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</si>
  <si>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</si>
  <si>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</si>
  <si>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</si>
  <si>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</si>
  <si>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</si>
  <si>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</si>
  <si>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</si>
  <si>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</si>
  <si>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</si>
  <si>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</si>
  <si>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</si>
  <si>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</si>
  <si>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</si>
  <si>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</si>
  <si>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</si>
  <si>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</si>
  <si>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</si>
  <si>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</si>
  <si>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</si>
  <si>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</si>
  <si>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</si>
  <si>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</si>
  <si>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</si>
  <si>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</si>
  <si>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</si>
  <si>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</si>
  <si>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</si>
  <si>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</si>
  <si>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</si>
  <si>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</si>
  <si>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</si>
  <si>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</si>
  <si>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</si>
  <si>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</si>
  <si>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</si>
  <si>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</si>
  <si>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</si>
  <si>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</si>
  <si>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</si>
  <si>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</si>
  <si>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</si>
  <si>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</si>
  <si>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</si>
  <si>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</si>
  <si>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</si>
  <si>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</si>
  <si>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</si>
  <si>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</si>
  <si>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</si>
  <si>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</si>
  <si>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</si>
  <si>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</si>
  <si>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</si>
  <si>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</si>
  <si>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</si>
  <si>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</si>
  <si>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</si>
  <si>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</si>
  <si>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</si>
  <si>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</si>
  <si>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</si>
  <si>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</si>
  <si>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</si>
  <si>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</si>
  <si>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</si>
  <si>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</si>
  <si>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</si>
  <si>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</si>
  <si>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</si>
  <si>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</si>
  <si>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</si>
  <si>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</si>
  <si>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</si>
  <si>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</si>
  <si>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</si>
  <si>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</si>
  <si>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</si>
  <si>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</si>
  <si>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</si>
  <si>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</si>
  <si>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</si>
  <si>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</si>
  <si>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</si>
  <si>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</si>
  <si>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</si>
  <si>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</si>
  <si>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</si>
  <si>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</si>
  <si>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</si>
  <si>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</si>
  <si>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</si>
  <si>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</si>
  <si>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</si>
  <si>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</si>
  <si>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</si>
  <si>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</si>
  <si>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</si>
  <si>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</si>
  <si>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</si>
  <si>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</si>
  <si>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</si>
  <si>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</si>
  <si>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</si>
  <si>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</si>
  <si>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</si>
  <si>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</si>
  <si>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</si>
  <si>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</si>
  <si>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</si>
  <si>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</si>
  <si>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</si>
  <si>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</si>
  <si>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</si>
  <si>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</si>
  <si>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</si>
  <si>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</si>
  <si>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</si>
  <si>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</si>
  <si>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</si>
  <si>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</si>
  <si>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</si>
  <si>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</si>
  <si>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</si>
  <si>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</si>
  <si>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</si>
  <si>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</si>
  <si>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</si>
  <si>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</si>
  <si>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</si>
  <si>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</si>
  <si>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</si>
  <si>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</si>
  <si>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</si>
  <si>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</si>
  <si>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</si>
  <si>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</si>
  <si>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</si>
  <si>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</si>
  <si>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</si>
  <si>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</si>
  <si>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</si>
  <si>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</si>
  <si>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</si>
  <si>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</si>
  <si>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</si>
  <si>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</si>
  <si>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</si>
  <si>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</si>
  <si>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</si>
  <si>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</si>
  <si>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</si>
  <si>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</si>
  <si>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</si>
  <si>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</si>
  <si>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</si>
  <si>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</si>
  <si>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</si>
  <si>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</si>
  <si>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</si>
  <si>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</si>
  <si>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</si>
  <si>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</si>
  <si>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</si>
  <si>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</si>
  <si>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</si>
  <si>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</si>
  <si>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</si>
  <si>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</si>
  <si>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</si>
  <si>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</si>
  <si>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</si>
  <si>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</si>
  <si>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</si>
  <si>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</si>
  <si>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</si>
  <si>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</si>
  <si>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</si>
  <si>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</si>
  <si>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</si>
  <si>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</si>
  <si>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</si>
  <si>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</si>
  <si>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</si>
  <si>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</si>
  <si>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</si>
  <si>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</si>
  <si>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</si>
  <si>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</si>
  <si>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</si>
  <si>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</si>
  <si>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</si>
  <si>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</si>
  <si>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</si>
  <si>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</si>
  <si>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</si>
  <si>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</si>
  <si>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</si>
  <si>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</si>
  <si>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</si>
  <si>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</si>
  <si>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</si>
  <si>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</si>
  <si>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</si>
  <si>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</si>
  <si>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</si>
  <si>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</si>
  <si>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</si>
  <si>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</si>
  <si>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</si>
  <si>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</si>
  <si>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</si>
  <si>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</si>
  <si>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</si>
  <si>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</si>
  <si>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</si>
  <si>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</si>
  <si>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</si>
  <si>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</si>
  <si>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</si>
  <si>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</si>
  <si>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</si>
  <si>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</si>
  <si>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</si>
  <si>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</si>
  <si>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</si>
  <si>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</si>
  <si>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</si>
  <si>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</si>
  <si>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</si>
  <si>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</si>
  <si>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</si>
  <si>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</si>
  <si>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</si>
  <si>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</si>
  <si>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</si>
  <si>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</si>
  <si>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</si>
  <si>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</si>
  <si>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</si>
  <si>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</si>
  <si>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</si>
  <si>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</si>
  <si>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</si>
  <si>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</si>
  <si>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</si>
  <si>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</si>
  <si>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</si>
  <si>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</si>
  <si>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</si>
  <si>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</si>
  <si>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</si>
  <si>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</si>
  <si>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</si>
  <si>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</si>
  <si>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</si>
  <si>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</si>
  <si>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</si>
  <si>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</si>
  <si>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</si>
  <si>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</si>
  <si>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</si>
  <si>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</si>
  <si>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</si>
  <si>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</si>
  <si>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</si>
  <si>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</si>
  <si>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</si>
  <si>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</si>
  <si>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</si>
  <si>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</si>
  <si>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</si>
  <si>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</si>
  <si>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</si>
  <si>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</si>
  <si>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</si>
  <si>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</si>
  <si>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</si>
  <si>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</si>
  <si>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</si>
  <si>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</si>
  <si>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</si>
  <si>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</si>
  <si>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</si>
  <si>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</si>
  <si>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</si>
  <si>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</si>
  <si>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</si>
  <si>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</si>
  <si>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</si>
  <si>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</si>
  <si>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</si>
  <si>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</si>
  <si>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</si>
  <si>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</si>
  <si>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</si>
  <si>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</si>
  <si>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</si>
  <si>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</si>
  <si>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</si>
  <si>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</si>
  <si>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</si>
  <si>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</si>
  <si>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</si>
  <si>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</si>
  <si>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</si>
  <si>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</si>
  <si>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</si>
  <si>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</si>
  <si>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</si>
  <si>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</si>
  <si>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</si>
  <si>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</si>
  <si>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</si>
  <si>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</si>
  <si>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</si>
  <si>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</si>
  <si>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</si>
  <si>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</si>
  <si>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</si>
  <si>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</si>
  <si>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</si>
  <si>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</si>
  <si>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</si>
  <si>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</si>
  <si>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</si>
  <si>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</si>
  <si>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</si>
  <si>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</si>
  <si>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</si>
  <si>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</si>
  <si>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</si>
  <si>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</si>
  <si>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</si>
  <si>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</si>
  <si>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</si>
  <si>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</si>
  <si>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</si>
  <si>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</si>
  <si>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</si>
  <si>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</si>
  <si>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</si>
  <si>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</si>
  <si>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</si>
  <si>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</si>
  <si>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</si>
  <si>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</si>
  <si>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</si>
  <si>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</si>
  <si>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</si>
  <si>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</si>
  <si>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</si>
  <si>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</si>
  <si>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</si>
  <si>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</si>
  <si>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</si>
  <si>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</si>
  <si>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</si>
  <si>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</si>
  <si>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</si>
  <si>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</si>
  <si>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</si>
  <si>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</si>
  <si>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</si>
  <si>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</si>
  <si>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</si>
  <si>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</si>
  <si>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</si>
  <si>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</si>
  <si>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</si>
  <si>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</si>
  <si>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</si>
  <si>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</si>
  <si>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</si>
  <si>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</si>
  <si>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</si>
  <si>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</si>
  <si>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</si>
  <si>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</si>
  <si>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</si>
  <si>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</si>
  <si>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</si>
  <si>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</si>
  <si>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</si>
  <si>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</si>
  <si>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</si>
  <si>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</si>
  <si>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</si>
  <si>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</si>
  <si>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</si>
  <si>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</si>
  <si>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</si>
  <si>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</si>
  <si>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</si>
  <si>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</si>
  <si>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</si>
  <si>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</si>
  <si>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</si>
  <si>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</si>
  <si>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</si>
  <si>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</si>
  <si>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</si>
  <si>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</si>
  <si>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</si>
  <si>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</si>
  <si>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</si>
  <si>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</si>
  <si>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</si>
  <si>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</si>
  <si>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</si>
  <si>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</si>
  <si>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</si>
  <si>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</si>
  <si>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</si>
  <si>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</si>
  <si>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</si>
  <si>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</si>
  <si>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</si>
  <si>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</si>
  <si>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</si>
  <si>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</si>
  <si>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</si>
  <si>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</si>
  <si>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</si>
  <si>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</si>
  <si>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</si>
  <si>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</si>
  <si>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</si>
  <si>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</si>
  <si>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</si>
  <si>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</si>
  <si>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</si>
  <si>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</si>
  <si>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</si>
  <si>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</si>
  <si>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</si>
  <si>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</si>
  <si>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</si>
  <si>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</si>
  <si>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</si>
  <si>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</si>
  <si>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</si>
  <si>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</si>
  <si>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</si>
  <si>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</si>
  <si>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</si>
  <si>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</si>
  <si>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</si>
  <si>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</si>
  <si>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</si>
  <si>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</si>
  <si>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</si>
  <si>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</si>
  <si>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</si>
  <si>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</si>
  <si>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</si>
  <si>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</si>
  <si>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</si>
  <si>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</si>
  <si>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</si>
  <si>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</si>
  <si>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</si>
  <si>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</si>
  <si>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</si>
  <si>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</si>
  <si>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</si>
  <si>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</si>
  <si>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</si>
  <si>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</si>
  <si>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</si>
  <si>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</si>
  <si>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</si>
  <si>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</si>
  <si>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</si>
  <si>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</si>
  <si>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</si>
  <si>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</si>
  <si>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</si>
  <si>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</si>
  <si>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</si>
  <si>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</si>
  <si>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</si>
  <si>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</si>
  <si>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</si>
  <si>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</si>
  <si>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</si>
  <si>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</si>
  <si>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</si>
  <si>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</si>
  <si>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</si>
  <si>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</si>
  <si>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</si>
  <si>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</si>
  <si>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</si>
  <si>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</si>
  <si>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</si>
  <si>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</si>
  <si>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</si>
  <si>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</si>
  <si>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</si>
  <si>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</si>
  <si>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</si>
  <si>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</si>
  <si>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</si>
  <si>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</si>
  <si>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</si>
  <si>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</si>
  <si>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</si>
  <si>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</si>
  <si>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</si>
  <si>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</si>
  <si>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</si>
  <si>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</si>
  <si>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</si>
  <si>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</si>
  <si>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</si>
  <si>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</si>
  <si>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</si>
  <si>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</si>
  <si>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</si>
  <si>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</si>
  <si>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</si>
  <si>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</si>
  <si>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</si>
  <si>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</si>
  <si>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</si>
  <si>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</si>
  <si>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</si>
  <si>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</si>
  <si>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</si>
  <si>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</si>
  <si>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</si>
  <si>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</si>
  <si>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</si>
  <si>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</si>
  <si>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</si>
  <si>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</si>
  <si>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</si>
  <si>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</si>
  <si>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</si>
  <si>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</si>
  <si>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</si>
  <si>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</si>
  <si>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</si>
  <si>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</si>
  <si>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</si>
  <si>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</si>
  <si>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</si>
  <si>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</si>
  <si>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</si>
  <si>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</si>
  <si>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</si>
  <si>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</si>
  <si>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</si>
  <si>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</si>
  <si>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</si>
  <si>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</si>
  <si>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</si>
  <si>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</si>
  <si>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</si>
  <si>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</si>
  <si>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</si>
  <si>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</si>
  <si>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</si>
  <si>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</si>
  <si>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</si>
  <si>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</si>
  <si>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</si>
  <si>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</si>
  <si>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</si>
  <si>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</si>
  <si>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</si>
  <si>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</si>
  <si>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</si>
  <si>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</si>
  <si>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</si>
  <si>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</si>
  <si>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</si>
  <si>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</si>
  <si>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</si>
  <si>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</si>
  <si>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</si>
  <si>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</si>
  <si>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</si>
  <si>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</si>
  <si>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</si>
  <si>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</si>
  <si>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</si>
  <si>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</si>
  <si>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</si>
  <si>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</si>
  <si>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</si>
  <si>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</si>
  <si>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</si>
  <si>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</si>
  <si>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</si>
  <si>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</si>
  <si>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</si>
  <si>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</si>
  <si>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</si>
  <si>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</si>
  <si>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</si>
  <si>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</si>
  <si>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</si>
  <si>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</si>
  <si>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</si>
  <si>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</si>
  <si>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</si>
  <si>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</si>
  <si>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</si>
  <si>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</si>
  <si>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</si>
  <si>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</si>
  <si>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</si>
  <si>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</si>
  <si>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</si>
  <si>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</si>
  <si>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</si>
  <si>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</si>
  <si>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</si>
  <si>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</si>
  <si>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</si>
  <si>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</si>
  <si>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</si>
  <si>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</si>
  <si>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</si>
  <si>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</si>
  <si>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</si>
  <si>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</si>
  <si>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</si>
  <si>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</si>
  <si>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</si>
  <si>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</si>
  <si>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</si>
  <si>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</si>
  <si>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</si>
  <si>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</si>
  <si>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</si>
  <si>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</si>
  <si>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</si>
  <si>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</si>
  <si>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</si>
  <si>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</si>
  <si>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</si>
  <si>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</si>
  <si>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</si>
  <si>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</si>
  <si>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</si>
  <si>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</si>
  <si>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</si>
  <si>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</si>
  <si>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</si>
  <si>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</si>
  <si>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</si>
  <si>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</si>
  <si>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</si>
  <si>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</si>
  <si>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</si>
  <si>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</si>
  <si>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</si>
  <si>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</si>
  <si>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</si>
  <si>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</si>
  <si>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</si>
  <si>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</si>
  <si>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</si>
  <si>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</si>
  <si>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</si>
  <si>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</si>
  <si>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</si>
  <si>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</si>
  <si>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</si>
  <si>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</si>
  <si>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</si>
  <si>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</si>
  <si>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</si>
  <si>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</si>
  <si>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</si>
  <si>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</si>
  <si>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</si>
  <si>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</si>
  <si>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</si>
  <si>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</si>
  <si>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</si>
  <si>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</si>
  <si>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</si>
  <si>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</si>
  <si>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</si>
  <si>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</si>
  <si>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</si>
  <si>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</si>
  <si>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</si>
  <si>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</si>
  <si>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</si>
  <si>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</si>
  <si>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</si>
  <si>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</si>
  <si>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</si>
  <si>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</si>
  <si>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</si>
  <si>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</si>
  <si>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</si>
  <si>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</si>
  <si>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</si>
  <si>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</si>
  <si>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</si>
  <si>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</si>
  <si>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</si>
  <si>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</si>
  <si>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</si>
  <si>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</si>
  <si>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</si>
  <si>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</si>
  <si>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</si>
  <si>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</si>
  <si>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</si>
  <si>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</si>
  <si>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</si>
  <si>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</si>
  <si>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</si>
  <si>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</si>
  <si>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</si>
  <si>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</si>
  <si>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</si>
  <si>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</si>
  <si>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</si>
  <si>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</si>
  <si>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</si>
  <si>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</si>
  <si>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</si>
  <si>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</si>
  <si>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</si>
  <si>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</si>
  <si>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</si>
  <si>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</si>
  <si>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</si>
  <si>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</si>
  <si>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</si>
  <si>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</si>
  <si>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</si>
  <si>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</si>
  <si>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</si>
  <si>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</si>
  <si>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</si>
  <si>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</si>
  <si>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</si>
  <si>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</si>
  <si>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</si>
  <si>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</si>
  <si>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</si>
  <si>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</si>
  <si>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</si>
  <si>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</si>
  <si>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</si>
  <si>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</si>
  <si>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</si>
  <si>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</si>
  <si>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</si>
  <si>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</si>
  <si>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</si>
  <si>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</si>
  <si>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</si>
  <si>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</si>
  <si>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</si>
  <si>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</si>
  <si>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</si>
  <si>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</si>
  <si>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</si>
  <si>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</si>
  <si>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</si>
  <si>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</si>
  <si>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</si>
  <si>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</si>
  <si>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</si>
  <si>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</si>
  <si>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</si>
  <si>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</si>
  <si>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</si>
  <si>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</si>
  <si>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</si>
  <si>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</si>
  <si>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</si>
  <si>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</si>
  <si>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</si>
  <si>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</si>
  <si>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</si>
  <si>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</si>
  <si>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</si>
  <si>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</si>
  <si>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</si>
  <si>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</si>
  <si>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</si>
  <si>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</si>
  <si>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</si>
  <si>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</si>
  <si>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</si>
  <si>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</si>
  <si>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</si>
  <si>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</si>
  <si>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</si>
  <si>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</si>
  <si>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</si>
  <si>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</si>
  <si>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</si>
  <si>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</si>
  <si>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</si>
  <si>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</si>
  <si>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</si>
  <si>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</si>
  <si>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</si>
  <si>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</si>
  <si>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</si>
  <si>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</si>
  <si>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</si>
  <si>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</si>
  <si>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</si>
  <si>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</si>
  <si>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</si>
  <si>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</si>
  <si>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</si>
  <si>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</si>
  <si>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</si>
  <si>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</si>
  <si>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</si>
  <si>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</si>
  <si>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</si>
  <si>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</si>
  <si>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</si>
  <si>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</si>
  <si>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</si>
  <si>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</si>
  <si>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</si>
  <si>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</si>
  <si>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</si>
  <si>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</si>
  <si>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</si>
  <si>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</si>
  <si>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</si>
  <si>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</si>
  <si>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</si>
  <si>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</si>
  <si>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</si>
  <si>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</si>
  <si>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</si>
  <si>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</si>
  <si>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</si>
  <si>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</si>
  <si>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</si>
  <si>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</si>
  <si>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</si>
  <si>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</si>
  <si>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</si>
  <si>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</si>
  <si>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</si>
  <si>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</si>
  <si>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</si>
  <si>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</si>
  <si>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</si>
  <si>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</si>
  <si>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</si>
  <si>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</si>
  <si>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</si>
  <si>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</si>
  <si>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</si>
  <si>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</si>
  <si>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</si>
  <si>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</si>
  <si>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</si>
  <si>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</si>
  <si>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</si>
  <si>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</si>
  <si>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</si>
  <si>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</si>
  <si>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</si>
  <si>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</si>
  <si>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</si>
  <si>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</si>
  <si>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</si>
  <si>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</si>
  <si>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</si>
  <si>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</si>
  <si>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</si>
  <si>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</si>
  <si>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</si>
  <si>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</si>
  <si>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</si>
  <si>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</si>
  <si>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</si>
  <si>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</si>
  <si>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</si>
  <si>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</si>
  <si>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</si>
  <si>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</si>
  <si>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</si>
  <si>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</si>
  <si>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</si>
  <si>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</si>
  <si>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</si>
  <si>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</si>
  <si>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</si>
  <si>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</si>
  <si>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</si>
  <si>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</si>
  <si>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</si>
  <si>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</si>
  <si>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</si>
  <si>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</si>
  <si>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</si>
  <si>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</si>
  <si>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</si>
  <si>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</si>
  <si>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</si>
  <si>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</si>
  <si>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</si>
  <si>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</si>
  <si>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</si>
  <si>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</si>
  <si>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</si>
  <si>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</si>
  <si>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</si>
  <si>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</si>
  <si>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</si>
  <si>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</si>
  <si>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</si>
  <si>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</si>
  <si>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</si>
  <si>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</si>
  <si>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</si>
  <si>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</si>
  <si>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</si>
  <si>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</si>
  <si>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</si>
  <si>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</si>
  <si>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</si>
  <si>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</si>
  <si>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</si>
  <si>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</si>
  <si>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</si>
  <si>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</si>
  <si>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</si>
  <si>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</si>
  <si>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</si>
  <si>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</si>
  <si>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</si>
  <si>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</si>
  <si>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</si>
  <si>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</si>
  <si>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</si>
  <si>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</si>
  <si>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</si>
  <si>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</si>
  <si>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</si>
  <si>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</si>
  <si>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</si>
  <si>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</si>
  <si>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</si>
  <si>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</si>
  <si>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</si>
  <si>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</si>
  <si>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</si>
  <si>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</si>
  <si>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</si>
  <si>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</si>
  <si>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</si>
  <si>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</si>
  <si>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</si>
  <si>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</si>
  <si>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</si>
  <si>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</si>
  <si>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</si>
  <si>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</si>
  <si>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</si>
  <si>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</si>
  <si>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</si>
  <si>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</si>
  <si>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</si>
  <si>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</si>
  <si>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</si>
  <si>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</si>
  <si>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</si>
  <si>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</si>
  <si>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</si>
  <si>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</si>
  <si>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</si>
  <si>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</si>
  <si>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</si>
  <si>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</si>
  <si>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</si>
  <si>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</si>
  <si>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</si>
  <si>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</si>
  <si>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</si>
  <si>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</si>
  <si>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</si>
  <si>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</si>
  <si>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</si>
  <si>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</si>
  <si>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</si>
  <si>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</si>
  <si>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</si>
  <si>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</si>
  <si>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</si>
  <si>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</si>
  <si>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</si>
  <si>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</si>
  <si>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</si>
  <si>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</si>
  <si>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</si>
  <si>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</si>
  <si>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</si>
  <si>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</si>
  <si>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</si>
  <si>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</si>
  <si>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</si>
  <si>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</si>
  <si>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</si>
  <si>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</si>
  <si>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</si>
  <si>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</si>
  <si>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</si>
  <si>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</si>
  <si>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</si>
  <si>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</si>
  <si>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</si>
  <si>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</si>
  <si>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</si>
  <si>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</si>
  <si>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</si>
  <si>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</si>
  <si>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</si>
  <si>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</si>
  <si>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</si>
  <si>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</si>
  <si>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</si>
  <si>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</si>
  <si>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</si>
  <si>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</si>
  <si>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</si>
  <si>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</si>
  <si>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</si>
  <si>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</si>
  <si>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</si>
  <si>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</si>
  <si>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</si>
  <si>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</si>
  <si>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</si>
  <si>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</si>
  <si>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</si>
  <si>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</si>
  <si>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</si>
  <si>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</si>
  <si>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</si>
  <si>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</si>
  <si>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</si>
  <si>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</si>
  <si>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</si>
  <si>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</si>
  <si>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</si>
  <si>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</si>
  <si>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</si>
  <si>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</si>
  <si>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</si>
  <si>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</si>
  <si>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</si>
  <si>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</si>
  <si>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</si>
  <si>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</si>
  <si>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</si>
  <si>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</si>
  <si>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</si>
  <si>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</si>
  <si>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</si>
  <si>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</si>
  <si>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</si>
  <si>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</si>
  <si>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</si>
  <si>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</si>
  <si>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</si>
  <si>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</si>
  <si>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</si>
  <si>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</si>
  <si>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</si>
  <si>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</si>
  <si>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</si>
  <si>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</si>
  <si>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</si>
  <si>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</si>
  <si>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</si>
  <si>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</si>
  <si>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</si>
  <si>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</si>
  <si>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</si>
  <si>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</si>
  <si>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</si>
  <si>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</si>
  <si>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</si>
  <si>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</si>
  <si>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</si>
  <si>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</si>
  <si>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</si>
  <si>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</si>
  <si>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</si>
  <si>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</si>
  <si>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</si>
  <si>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</si>
  <si>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</si>
  <si>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</si>
  <si>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</si>
  <si>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</si>
  <si>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</si>
  <si>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</si>
  <si>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</si>
  <si>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</si>
  <si>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</si>
  <si>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</si>
  <si>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</si>
  <si>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</si>
  <si>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</si>
  <si>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</si>
  <si>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</si>
  <si>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</si>
  <si>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</si>
  <si>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</si>
  <si>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</si>
  <si>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</si>
  <si>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</si>
  <si>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</si>
  <si>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</si>
  <si>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</si>
  <si>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</si>
  <si>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</si>
  <si>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</si>
  <si>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</si>
  <si>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</si>
  <si>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</si>
  <si>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</si>
  <si>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</si>
  <si>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</si>
  <si>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</si>
  <si>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</si>
  <si>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</si>
  <si>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</si>
  <si>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</si>
  <si>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</si>
  <si>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</si>
  <si>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</si>
  <si>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</si>
  <si>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</si>
  <si>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</si>
  <si>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</si>
  <si>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</si>
  <si>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</si>
  <si>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</si>
  <si>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</si>
  <si>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</si>
  <si>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</si>
  <si>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</si>
  <si>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</si>
  <si>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</si>
  <si>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</si>
  <si>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</si>
  <si>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</si>
  <si>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</si>
  <si>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</si>
  <si>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</si>
  <si>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</si>
  <si>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</si>
  <si>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</si>
  <si>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</si>
  <si>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</si>
  <si>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</si>
  <si>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</si>
  <si>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</si>
  <si>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</si>
  <si>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</si>
  <si>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</si>
  <si>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</si>
  <si>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</si>
  <si>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</si>
  <si>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</si>
  <si>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</si>
  <si>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</si>
  <si>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</si>
  <si>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</si>
  <si>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</si>
  <si>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</si>
  <si>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</si>
  <si>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</si>
  <si>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</si>
  <si>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</si>
  <si>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</si>
  <si>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</si>
  <si>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</si>
  <si>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</si>
  <si>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</si>
  <si>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</si>
  <si>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</si>
  <si>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</si>
  <si>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</si>
  <si>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</si>
  <si>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</si>
  <si>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</si>
  <si>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</si>
  <si>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</si>
  <si>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</si>
  <si>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</si>
  <si>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</si>
  <si>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</si>
  <si>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</si>
  <si>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</si>
  <si>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</si>
  <si>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</si>
  <si>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</si>
  <si>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</si>
  <si>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</si>
  <si>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</si>
  <si>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</si>
  <si>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</si>
  <si>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</si>
  <si>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</si>
  <si>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</si>
  <si>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</si>
  <si>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</si>
  <si>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</si>
  <si>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</si>
  <si>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</si>
  <si>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</si>
  <si>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</si>
  <si>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</si>
  <si>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</si>
  <si>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</si>
  <si>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</si>
  <si>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</si>
  <si>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</si>
  <si>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</si>
  <si>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</si>
  <si>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</si>
  <si>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</si>
  <si>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</si>
  <si>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</si>
  <si>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</si>
  <si>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</si>
  <si>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</si>
  <si>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</si>
  <si>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</si>
  <si>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</si>
  <si>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</si>
  <si>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</si>
  <si>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</si>
  <si>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</si>
  <si>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</si>
  <si>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</si>
  <si>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</si>
  <si>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</si>
  <si>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</si>
  <si>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</si>
  <si>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</si>
  <si>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</si>
  <si>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</si>
  <si>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</si>
  <si>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</si>
  <si>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</si>
  <si>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</si>
  <si>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</si>
  <si>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</si>
  <si>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</si>
  <si>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</si>
  <si>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</si>
  <si>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</si>
  <si>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</si>
  <si>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</si>
  <si>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</si>
  <si>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</si>
  <si>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</si>
  <si>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</si>
  <si>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</si>
  <si>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</si>
  <si>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</si>
  <si>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</si>
  <si>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</si>
  <si>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</si>
  <si>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</si>
  <si>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</si>
  <si>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</si>
  <si>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</si>
  <si>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</si>
  <si>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</si>
  <si>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</si>
  <si>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</si>
  <si>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</si>
  <si>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</si>
  <si>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</si>
  <si>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</si>
  <si>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</si>
  <si>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</si>
  <si>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</si>
  <si>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</si>
  <si>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</si>
  <si>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</si>
  <si>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</si>
  <si>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</si>
  <si>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</si>
  <si>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</si>
  <si>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</si>
  <si>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</si>
  <si>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</si>
  <si>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</si>
  <si>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</si>
  <si>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</si>
  <si>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</si>
  <si>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</si>
  <si>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</si>
  <si>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</si>
  <si>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</si>
  <si>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</si>
  <si>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</si>
  <si>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</si>
  <si>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</si>
  <si>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</si>
  <si>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</si>
  <si>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</si>
  <si>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</si>
  <si>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</si>
  <si>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</si>
  <si>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</si>
  <si>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</si>
  <si>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</si>
  <si>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</si>
  <si>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</si>
  <si>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</si>
  <si>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</si>
  <si>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</si>
  <si>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</si>
  <si>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</si>
  <si>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</si>
  <si>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</si>
  <si>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</si>
  <si>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</si>
  <si>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</si>
  <si>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</si>
  <si>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</si>
  <si>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</si>
  <si>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</si>
  <si>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</si>
  <si>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</si>
  <si>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</si>
  <si>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</si>
  <si>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</si>
  <si>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</si>
  <si>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</si>
  <si>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</si>
  <si>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</si>
  <si>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</si>
  <si>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</si>
  <si>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</si>
  <si>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</si>
  <si>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</si>
  <si>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</si>
  <si>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</si>
  <si>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</si>
  <si>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</si>
  <si>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</si>
  <si>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</si>
  <si>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</si>
  <si>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</si>
  <si>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</si>
  <si>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</si>
  <si>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</si>
  <si>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</si>
  <si>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</si>
  <si>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</si>
  <si>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</si>
  <si>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</si>
  <si>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</si>
  <si>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</si>
  <si>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</si>
  <si>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</si>
  <si>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</si>
  <si>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</si>
  <si>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</si>
  <si>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</si>
  <si>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</si>
  <si>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</si>
  <si>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</si>
  <si>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</si>
  <si>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</si>
  <si>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</si>
  <si>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</si>
  <si>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</si>
  <si>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</si>
  <si>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</si>
  <si>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</si>
  <si>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</si>
  <si>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</si>
  <si>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</si>
  <si>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</si>
  <si>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</si>
  <si>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</si>
  <si>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</si>
  <si>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</si>
  <si>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</si>
  <si>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</si>
  <si>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</si>
  <si>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</si>
  <si>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</si>
  <si>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</si>
  <si>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</si>
  <si>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</si>
  <si>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</si>
  <si>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</si>
  <si>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</si>
  <si>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</si>
  <si>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</si>
  <si>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</si>
  <si>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</si>
  <si>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</si>
  <si>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</si>
  <si>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</si>
  <si>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</si>
  <si>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</si>
  <si>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</si>
  <si>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</si>
  <si>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</si>
  <si>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</si>
  <si>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</si>
  <si>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</si>
  <si>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</si>
  <si>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</si>
  <si>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</si>
  <si>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</si>
  <si>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</si>
  <si>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</si>
  <si>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</si>
  <si>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</si>
  <si>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</si>
  <si>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</si>
  <si>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</si>
  <si>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</si>
  <si>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</si>
  <si>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</si>
  <si>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</si>
  <si>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</si>
  <si>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</si>
  <si>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</si>
  <si>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</si>
  <si>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</si>
  <si>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</si>
  <si>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</si>
  <si>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</si>
  <si>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</si>
  <si>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</si>
  <si>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</si>
  <si>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</si>
  <si>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</si>
  <si>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</si>
  <si>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</si>
  <si>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</si>
  <si>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</si>
  <si>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</si>
  <si>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</si>
  <si>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</si>
  <si>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</si>
  <si>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</si>
  <si>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</si>
  <si>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</si>
  <si>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</si>
  <si>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</si>
  <si>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</si>
  <si>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</si>
  <si>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</si>
  <si>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</si>
  <si>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</si>
  <si>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</si>
  <si>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</si>
  <si>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</si>
  <si>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</si>
  <si>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</si>
  <si>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</si>
  <si>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</si>
  <si>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</si>
  <si>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</si>
  <si>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</si>
  <si>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</si>
  <si>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</si>
  <si>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</si>
  <si>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</si>
  <si>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</si>
  <si>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</si>
  <si>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</si>
  <si>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</si>
  <si>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</si>
  <si>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</si>
  <si>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</si>
  <si>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</si>
  <si>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</si>
  <si>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</si>
  <si>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</si>
  <si>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</si>
  <si>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</si>
  <si>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</si>
  <si>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</si>
  <si>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</si>
  <si>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</si>
  <si>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</si>
  <si>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</si>
  <si>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</si>
  <si>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</si>
  <si>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</si>
  <si>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</si>
  <si>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</si>
  <si>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</si>
  <si>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</si>
  <si>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</si>
  <si>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</si>
  <si>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</si>
  <si>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</si>
  <si>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</si>
  <si>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</si>
  <si>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</si>
  <si>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</si>
  <si>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</si>
  <si>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</si>
  <si>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</si>
  <si>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</si>
  <si>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</si>
  <si>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</si>
  <si>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</si>
  <si>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</si>
  <si>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</si>
  <si>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</si>
  <si>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</si>
  <si>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</si>
  <si>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</si>
  <si>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</si>
  <si>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</si>
  <si>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</si>
  <si>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</si>
  <si>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</si>
  <si>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</si>
  <si>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</si>
  <si>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</si>
  <si>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</si>
  <si>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</si>
  <si>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</si>
  <si>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</si>
  <si>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</si>
  <si>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</si>
  <si>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</si>
  <si>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</si>
  <si>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</si>
  <si>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</si>
  <si>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</si>
  <si>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</si>
  <si>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</si>
  <si>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</si>
  <si>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</si>
  <si>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</si>
  <si>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</si>
  <si>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</si>
  <si>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</si>
  <si>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</si>
  <si>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</si>
  <si>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</si>
  <si>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</si>
  <si>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</si>
  <si>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</si>
  <si>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</si>
  <si>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</si>
  <si>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</si>
  <si>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</si>
  <si>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</si>
  <si>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</si>
  <si>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</si>
  <si>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</si>
  <si>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</si>
  <si>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</si>
  <si>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</si>
  <si>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</si>
  <si>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</si>
  <si>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</si>
  <si>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</si>
  <si>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</si>
  <si>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</si>
  <si>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</si>
  <si>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</si>
  <si>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</si>
  <si>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</si>
  <si>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</si>
  <si>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</si>
  <si>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</si>
  <si>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</si>
  <si>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</si>
  <si>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</si>
  <si>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</si>
  <si>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</si>
  <si>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</si>
  <si>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</si>
  <si>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</si>
  <si>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</si>
  <si>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</si>
  <si>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</si>
  <si>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</si>
  <si>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</si>
  <si>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</si>
  <si>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</si>
  <si>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</si>
  <si>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</si>
  <si>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</si>
  <si>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</si>
  <si>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</si>
  <si>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</si>
  <si>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</si>
  <si>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</si>
  <si>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</si>
  <si>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</si>
  <si>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</si>
  <si>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</si>
  <si>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</si>
  <si>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</si>
  <si>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</si>
  <si>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</si>
  <si>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</si>
  <si>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</si>
  <si>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</si>
  <si>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</si>
  <si>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</si>
  <si>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</si>
  <si>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</si>
  <si>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</si>
  <si>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</si>
  <si>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</si>
  <si>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</si>
  <si>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</si>
  <si>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</si>
  <si>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</si>
  <si>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</si>
  <si>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</si>
  <si>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</si>
  <si>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</si>
  <si>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</si>
  <si>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</si>
  <si>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</si>
  <si>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</si>
  <si>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</si>
  <si>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</si>
  <si>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</si>
  <si>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</si>
  <si>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</si>
  <si>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</si>
  <si>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</si>
  <si>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</si>
  <si>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</si>
  <si>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</si>
  <si>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</si>
  <si>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</si>
  <si>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</si>
  <si>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</si>
  <si>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</si>
  <si>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</si>
  <si>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</si>
  <si>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</si>
  <si>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</si>
  <si>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</si>
  <si>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</si>
  <si>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</si>
  <si>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</si>
  <si>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</si>
  <si>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</si>
  <si>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</si>
  <si>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</si>
  <si>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</si>
  <si>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</si>
  <si>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</si>
  <si>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</si>
  <si>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</si>
  <si>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</si>
  <si>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</si>
  <si>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</si>
  <si>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</si>
  <si>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</si>
  <si>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</si>
  <si>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</si>
  <si>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</si>
  <si>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</si>
  <si>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</si>
  <si>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</si>
  <si>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</si>
  <si>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</si>
  <si>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</si>
  <si>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</si>
  <si>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</si>
  <si>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</si>
  <si>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</si>
  <si>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</si>
  <si>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</si>
  <si>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</si>
  <si>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</si>
  <si>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</si>
  <si>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</si>
  <si>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</si>
  <si>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</si>
  <si>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</si>
  <si>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</si>
  <si>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</si>
  <si>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</si>
  <si>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</si>
  <si>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</si>
  <si>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</si>
  <si>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</si>
  <si>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</si>
  <si>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</si>
  <si>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</si>
  <si>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</si>
  <si>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</si>
  <si>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</si>
  <si>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</si>
  <si>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</si>
  <si>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</si>
  <si>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</si>
  <si>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</si>
  <si>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</si>
  <si>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</si>
  <si>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</si>
  <si>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</si>
  <si>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</si>
  <si>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</si>
  <si>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</si>
  <si>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</si>
  <si>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</si>
  <si>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</si>
  <si>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</si>
  <si>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</si>
  <si>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</si>
  <si>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</si>
  <si>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</si>
  <si>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</si>
  <si>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</si>
  <si>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</si>
  <si>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</si>
  <si>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</si>
  <si>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</si>
  <si>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</si>
  <si>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</si>
  <si>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</si>
  <si>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</si>
  <si>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</si>
  <si>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</si>
  <si>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</si>
  <si>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</si>
  <si>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</si>
  <si>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</si>
  <si>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</si>
  <si>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</si>
  <si>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</si>
  <si>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</si>
  <si>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</si>
  <si>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</si>
  <si>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</si>
  <si>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</si>
  <si>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</si>
  <si>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</si>
  <si>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</si>
  <si>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</si>
  <si>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</si>
  <si>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</si>
  <si>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</si>
  <si>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</si>
  <si>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</si>
  <si>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</si>
  <si>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</si>
  <si>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</si>
  <si>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</si>
  <si>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</si>
  <si>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</si>
  <si>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</si>
  <si>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</si>
  <si>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</si>
  <si>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</si>
  <si>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</si>
  <si>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</si>
  <si>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</si>
  <si>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</si>
  <si>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</si>
  <si>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</si>
  <si>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</si>
  <si>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</si>
  <si>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</si>
  <si>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</si>
  <si>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</si>
  <si>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</si>
  <si>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</si>
  <si>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</si>
  <si>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</si>
  <si>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</si>
  <si>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</si>
  <si>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</si>
  <si>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</si>
  <si>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</si>
  <si>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</si>
  <si>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</si>
  <si>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</si>
  <si>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</si>
  <si>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</si>
  <si>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</si>
  <si>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</si>
  <si>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</si>
  <si>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</si>
  <si>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</si>
  <si>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</si>
  <si>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</si>
  <si>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</si>
  <si>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</si>
  <si>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</si>
  <si>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</si>
  <si>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</si>
  <si>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</si>
  <si>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</si>
  <si>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</si>
  <si>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</si>
  <si>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</si>
  <si>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</si>
  <si>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</si>
  <si>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</si>
  <si>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</si>
  <si>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</si>
  <si>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</si>
  <si>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</si>
  <si>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</si>
  <si>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</si>
  <si>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</si>
  <si>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</si>
  <si>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</si>
  <si>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</si>
  <si>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</si>
  <si>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</si>
  <si>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</si>
  <si>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</si>
  <si>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</si>
  <si>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</si>
  <si>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</si>
  <si>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</si>
  <si>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</si>
  <si>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</si>
  <si>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</si>
  <si>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</si>
  <si>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</si>
  <si>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</si>
  <si>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</si>
  <si>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</si>
  <si>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</si>
  <si>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</si>
  <si>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</si>
  <si>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</si>
  <si>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</si>
  <si>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</si>
  <si>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</si>
  <si>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</si>
  <si>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</si>
  <si>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</si>
  <si>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</si>
  <si>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</si>
  <si>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</si>
  <si>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</si>
  <si>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</si>
  <si>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</si>
  <si>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</si>
  <si>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</si>
  <si>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</si>
  <si>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</si>
  <si>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</si>
  <si>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</si>
  <si>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</si>
  <si>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</si>
  <si>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</si>
  <si>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</si>
  <si>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</si>
  <si>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</si>
  <si>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</si>
  <si>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</si>
  <si>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</si>
  <si>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</si>
  <si>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</si>
  <si>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</si>
  <si>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</si>
  <si>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</si>
  <si>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</si>
  <si>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</si>
  <si>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</si>
  <si>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</si>
  <si>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</si>
  <si>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</si>
  <si>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</si>
  <si>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</si>
  <si>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</si>
  <si>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</si>
  <si>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</si>
  <si>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</si>
  <si>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</si>
  <si>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</si>
  <si>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</si>
  <si>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</si>
  <si>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</si>
  <si>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</si>
  <si>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</si>
  <si>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</si>
  <si>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</si>
  <si>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</si>
  <si>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</si>
  <si>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</si>
  <si>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</si>
  <si>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</si>
  <si>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</si>
  <si>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</si>
  <si>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</si>
  <si>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</si>
  <si>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</si>
  <si>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</si>
  <si>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</si>
  <si>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</si>
  <si>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</si>
  <si>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</si>
  <si>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</si>
  <si>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</si>
  <si>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</si>
  <si>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</si>
  <si>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</si>
  <si>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</si>
  <si>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</si>
  <si>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</si>
  <si>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</si>
  <si>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</si>
  <si>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</si>
  <si>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</si>
  <si>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</si>
  <si>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</si>
  <si>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</si>
  <si>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</si>
  <si>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</si>
  <si>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</si>
  <si>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</si>
  <si>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</si>
  <si>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</si>
  <si>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</si>
  <si>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</si>
  <si>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</si>
  <si>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</si>
  <si>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</si>
  <si>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</si>
  <si>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</si>
  <si>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</si>
  <si>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</si>
  <si>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</si>
  <si>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</si>
  <si>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</si>
  <si>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</si>
  <si>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</si>
  <si>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</si>
  <si>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</si>
  <si>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</si>
  <si>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</si>
  <si>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</si>
  <si>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</si>
  <si>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</si>
  <si>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</si>
  <si>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</si>
  <si>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</si>
  <si>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</si>
  <si>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</si>
  <si>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</si>
  <si>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</si>
  <si>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</si>
  <si>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</si>
  <si>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</si>
  <si>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</si>
  <si>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</si>
  <si>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</si>
  <si>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</si>
  <si>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</si>
  <si>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</si>
  <si>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</si>
  <si>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</si>
  <si>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</si>
  <si>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</si>
  <si>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</si>
  <si>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</si>
  <si>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</si>
  <si>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</si>
  <si>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</si>
  <si>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</si>
  <si>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</si>
  <si>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</si>
  <si>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</si>
  <si>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</si>
  <si>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</si>
  <si>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</si>
  <si>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</si>
  <si>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</si>
  <si>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</si>
  <si>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</si>
  <si>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</si>
  <si>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</si>
  <si>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</si>
  <si>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</si>
  <si>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</si>
  <si>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</si>
  <si>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</si>
  <si>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</si>
  <si>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</si>
  <si>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</si>
  <si>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</si>
  <si>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</si>
  <si>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</si>
  <si>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</si>
  <si>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</si>
  <si>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</si>
  <si>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</si>
  <si>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</si>
  <si>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</si>
  <si>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</si>
  <si>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</si>
  <si>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</si>
  <si>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</si>
  <si>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</si>
  <si>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</si>
  <si>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</si>
  <si>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</si>
  <si>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</si>
  <si>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</si>
  <si>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</si>
  <si>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</si>
  <si>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</si>
  <si>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</si>
  <si>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</si>
  <si>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</si>
  <si>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</si>
  <si>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</si>
  <si>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</si>
  <si>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</si>
  <si>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</si>
  <si>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</si>
  <si>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</si>
  <si>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</si>
  <si>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</si>
  <si>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</si>
  <si>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</si>
  <si>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</si>
  <si>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</si>
  <si>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</si>
  <si>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</si>
  <si>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</si>
  <si>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</si>
  <si>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</si>
  <si>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</si>
  <si>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</si>
  <si>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</si>
  <si>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</si>
  <si>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</si>
  <si>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</si>
  <si>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</si>
  <si>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</si>
  <si>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</si>
  <si>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</si>
  <si>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</si>
  <si>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</si>
  <si>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</si>
  <si>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</si>
  <si>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</si>
  <si>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</si>
  <si>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</si>
  <si>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</si>
  <si>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</si>
  <si>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</si>
  <si>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</si>
  <si>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</si>
  <si>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</si>
  <si>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</si>
  <si>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</si>
  <si>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</si>
  <si>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</si>
  <si>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</si>
  <si>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</si>
  <si>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</si>
  <si>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</si>
  <si>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</si>
  <si>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</si>
  <si>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</si>
  <si>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</si>
  <si>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</si>
  <si>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</si>
  <si>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</si>
  <si>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</si>
  <si>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</si>
  <si>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</si>
  <si>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</si>
  <si>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</si>
  <si>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</si>
  <si>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</si>
  <si>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</si>
  <si>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</si>
  <si>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</si>
  <si>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</si>
  <si>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</si>
  <si>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</si>
  <si>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</si>
  <si>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</si>
  <si>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</si>
  <si>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</si>
  <si>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</si>
  <si>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</si>
  <si>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</si>
  <si>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</si>
  <si>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</si>
  <si>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</si>
  <si>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</si>
  <si>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</si>
  <si>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</si>
  <si>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</si>
  <si>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</si>
  <si>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</si>
  <si>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</si>
  <si>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</si>
  <si>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</si>
  <si>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</si>
  <si>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</si>
  <si>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</si>
  <si>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</si>
  <si>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</si>
  <si>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</si>
  <si>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</si>
  <si>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</si>
  <si>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</si>
  <si>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</si>
  <si>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</si>
  <si>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</si>
  <si>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</si>
  <si>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</si>
  <si>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</si>
  <si>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</si>
  <si>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</si>
  <si>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</si>
  <si>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</si>
  <si>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</si>
  <si>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</si>
  <si>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</si>
  <si>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</si>
  <si>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</si>
  <si>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</si>
  <si>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</si>
  <si>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</si>
  <si>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</si>
  <si>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</si>
  <si>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</si>
  <si>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</si>
  <si>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</si>
  <si>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</si>
  <si>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</si>
  <si>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</si>
  <si>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</si>
  <si>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</si>
  <si>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</si>
  <si>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</si>
  <si>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</si>
  <si>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</si>
  <si>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</si>
  <si>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</si>
  <si>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</si>
  <si>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</si>
  <si>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</si>
  <si>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</si>
  <si>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</si>
  <si>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</si>
  <si>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</si>
  <si>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</si>
  <si>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</si>
  <si>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</si>
  <si>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</si>
  <si>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</si>
  <si>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</si>
  <si>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</si>
  <si>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</si>
  <si>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</si>
  <si>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</si>
  <si>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</si>
  <si>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</si>
  <si>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</si>
  <si>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</si>
  <si>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</si>
  <si>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</si>
  <si>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</si>
  <si>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</si>
  <si>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</si>
  <si>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</si>
  <si>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</si>
  <si>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</si>
  <si>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</si>
  <si>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</si>
  <si>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</si>
  <si>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</si>
  <si>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</si>
  <si>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</si>
  <si>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</si>
  <si>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</si>
  <si>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</si>
  <si>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</si>
  <si>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</si>
  <si>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</si>
  <si>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</si>
  <si>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</si>
  <si>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</si>
  <si>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</si>
  <si>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</si>
  <si>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</si>
  <si>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</si>
  <si>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</si>
  <si>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</si>
  <si>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</si>
  <si>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</si>
  <si>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</si>
  <si>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</si>
  <si>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</si>
  <si>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</si>
  <si>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</si>
  <si>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</si>
  <si>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</si>
  <si>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</si>
  <si>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</si>
  <si>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</si>
  <si>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</si>
  <si>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</si>
  <si>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</si>
  <si>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</si>
  <si>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</si>
  <si>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</si>
  <si>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</si>
  <si>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</si>
  <si>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</si>
  <si>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</si>
  <si>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</si>
  <si>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</si>
  <si>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</si>
  <si>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</si>
  <si>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</si>
  <si>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</si>
  <si>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</si>
  <si>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</si>
  <si>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</si>
  <si>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</si>
  <si>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</si>
  <si>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</si>
  <si>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</si>
  <si>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</si>
  <si>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</si>
  <si>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</si>
  <si>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</si>
  <si>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</si>
  <si>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</si>
  <si>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</si>
  <si>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</si>
  <si>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</si>
  <si>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</si>
  <si>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</si>
  <si>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</si>
  <si>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</si>
  <si>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</si>
  <si>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</si>
  <si>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</si>
  <si>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</si>
  <si>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</si>
  <si>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</si>
  <si>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</si>
  <si>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</si>
  <si>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</si>
  <si>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</si>
  <si>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</si>
  <si>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</si>
  <si>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</si>
  <si>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</si>
  <si>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</si>
  <si>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</si>
  <si>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</si>
  <si>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</si>
  <si>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</si>
  <si>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</si>
  <si>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</si>
  <si>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</si>
  <si>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</si>
  <si>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</si>
  <si>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</si>
  <si>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</si>
  <si>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</si>
  <si>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</si>
  <si>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</si>
  <si>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</si>
  <si>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</si>
  <si>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</si>
  <si>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</si>
  <si>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</si>
  <si>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</si>
  <si>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</si>
  <si>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</si>
  <si>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</si>
  <si>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</si>
  <si>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</si>
  <si>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</si>
  <si>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</si>
  <si>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</si>
  <si>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</si>
  <si>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</si>
  <si>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</si>
  <si>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</si>
  <si>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</si>
  <si>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</si>
  <si>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</si>
  <si>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</si>
  <si>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</si>
  <si>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</si>
  <si>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</si>
  <si>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</si>
  <si>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</si>
  <si>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</si>
  <si>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</si>
  <si>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</si>
  <si>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</si>
  <si>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</si>
  <si>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</si>
  <si>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</si>
  <si>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</si>
  <si>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</si>
  <si>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</si>
  <si>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</si>
  <si>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</si>
  <si>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</si>
  <si>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</si>
  <si>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</si>
  <si>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</si>
  <si>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</si>
  <si>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</si>
  <si>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</si>
  <si>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</si>
  <si>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</si>
  <si>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</si>
  <si>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</si>
  <si>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</si>
  <si>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</si>
  <si>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</si>
  <si>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</si>
  <si>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</si>
  <si>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</si>
  <si>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</si>
  <si>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</si>
  <si>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</si>
  <si>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</si>
  <si>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</si>
  <si>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</si>
  <si>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</si>
  <si>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</si>
  <si>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</si>
  <si>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</si>
  <si>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</si>
  <si>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</si>
  <si>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</si>
  <si>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</si>
  <si>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</si>
  <si>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</si>
  <si>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</si>
  <si>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</si>
  <si>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</si>
  <si>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</si>
  <si>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</si>
  <si>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</si>
  <si>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</si>
  <si>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</si>
  <si>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</si>
  <si>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</si>
  <si>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</si>
  <si>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</si>
  <si>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</si>
  <si>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</si>
  <si>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</si>
  <si>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</si>
  <si>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</si>
  <si>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</si>
  <si>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</si>
  <si>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</si>
  <si>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</si>
  <si>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</si>
  <si>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</si>
  <si>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</si>
  <si>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</si>
  <si>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</si>
  <si>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</si>
  <si>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</si>
  <si>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</si>
  <si>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</si>
  <si>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</si>
  <si>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</si>
  <si>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</si>
  <si>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</si>
  <si>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</si>
  <si>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</si>
  <si>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</si>
  <si>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</si>
  <si>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</si>
  <si>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</si>
  <si>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</si>
  <si>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</si>
  <si>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</si>
  <si>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</si>
  <si>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</si>
  <si>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</si>
  <si>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</si>
  <si>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</si>
  <si>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</si>
  <si>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</si>
  <si>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</si>
  <si>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</si>
  <si>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</si>
  <si>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</si>
  <si>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</si>
  <si>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</si>
  <si>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</si>
  <si>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</si>
  <si>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</si>
  <si>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</si>
  <si>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</si>
  <si>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</si>
  <si>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</si>
  <si>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</si>
  <si>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</si>
  <si>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</si>
  <si>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</si>
  <si>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</si>
  <si>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</si>
  <si>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</si>
  <si>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</si>
  <si>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</si>
  <si>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</si>
  <si>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</si>
  <si>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</si>
  <si>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</si>
  <si>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</si>
  <si>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</si>
  <si>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</si>
  <si>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</si>
  <si>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</si>
  <si>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</si>
  <si>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</si>
  <si>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</si>
  <si>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</si>
  <si>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</si>
  <si>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</si>
  <si>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</si>
  <si>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</si>
  <si>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</si>
  <si>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</si>
  <si>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</si>
  <si>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</si>
  <si>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</si>
  <si>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</si>
  <si>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</si>
  <si>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</si>
  <si>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</si>
  <si>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</si>
  <si>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</si>
  <si>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</si>
  <si>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</si>
  <si>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</si>
  <si>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</si>
  <si>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</si>
  <si>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</si>
  <si>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</si>
  <si>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</si>
  <si>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</si>
  <si>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</si>
  <si>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</si>
  <si>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</si>
  <si>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</si>
  <si>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</si>
  <si>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</si>
  <si>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</si>
  <si>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</si>
  <si>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</si>
  <si>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</si>
  <si>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</si>
  <si>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</si>
  <si>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</si>
  <si>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</si>
  <si>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</si>
  <si>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</si>
  <si>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</si>
  <si>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</si>
  <si>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</si>
  <si>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</si>
  <si>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</si>
  <si>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</si>
  <si>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</si>
  <si>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</si>
  <si>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</si>
  <si>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</si>
  <si>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</si>
  <si>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</si>
  <si>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</si>
  <si>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</si>
  <si>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</si>
  <si>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</si>
  <si>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</si>
  <si>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</si>
  <si>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</si>
  <si>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</si>
  <si>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</si>
  <si>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</si>
  <si>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</si>
  <si>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</si>
  <si>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</si>
  <si>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</si>
  <si>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</si>
  <si>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</si>
  <si>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</si>
  <si>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</si>
  <si>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</si>
  <si>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</si>
  <si>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</si>
  <si>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</si>
  <si>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</si>
  <si>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</si>
  <si>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</si>
  <si>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</si>
  <si>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</si>
  <si>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</si>
  <si>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</si>
  <si>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</si>
  <si>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</si>
  <si>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</si>
  <si>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</si>
  <si>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</si>
  <si>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</si>
  <si>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</si>
  <si>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</si>
  <si>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</si>
  <si>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</si>
  <si>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</si>
  <si>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</si>
  <si>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</si>
  <si>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</si>
  <si>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</si>
  <si>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</si>
  <si>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</si>
  <si>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</si>
  <si>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</si>
  <si>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</si>
  <si>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</si>
  <si>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</si>
  <si>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</si>
  <si>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</si>
  <si>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</si>
  <si>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</si>
  <si>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</si>
  <si>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</si>
  <si>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</si>
  <si>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</si>
  <si>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</si>
  <si>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</si>
  <si>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</si>
  <si>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</si>
  <si>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</si>
  <si>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</si>
  <si>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</si>
  <si>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</si>
  <si>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</si>
  <si>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</si>
  <si>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</si>
  <si>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</si>
  <si>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</si>
  <si>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</si>
  <si>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</si>
  <si>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</si>
  <si>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</si>
  <si>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</si>
  <si>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</si>
  <si>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</si>
  <si>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</si>
  <si>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</si>
  <si>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</si>
  <si>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</si>
  <si>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</si>
  <si>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</si>
  <si>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</si>
  <si>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</si>
  <si>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</si>
  <si>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</si>
  <si>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</si>
  <si>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</si>
  <si>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</si>
  <si>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</si>
  <si>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</si>
  <si>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</si>
  <si>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</si>
  <si>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</si>
  <si>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</si>
  <si>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</si>
  <si>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</si>
  <si>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</si>
  <si>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</si>
  <si>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</si>
  <si>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</si>
  <si>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</si>
  <si>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</si>
  <si>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</si>
  <si>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</si>
  <si>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</si>
  <si>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</si>
  <si>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</si>
  <si>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</si>
  <si>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</si>
  <si>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</si>
  <si>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</si>
  <si>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</si>
  <si>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</si>
  <si>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</si>
  <si>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</si>
  <si>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</si>
  <si>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</si>
  <si>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</si>
  <si>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</si>
  <si>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</si>
  <si>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</si>
  <si>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</si>
  <si>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</si>
  <si>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</si>
  <si>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</si>
  <si>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</si>
  <si>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</si>
  <si>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</si>
  <si>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</si>
  <si>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</si>
  <si>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</si>
  <si>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</si>
  <si>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</si>
  <si>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</si>
  <si>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</si>
  <si>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</si>
  <si>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</si>
  <si>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</si>
  <si>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</si>
  <si>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</si>
  <si>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</si>
  <si>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</si>
  <si>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</si>
  <si>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</si>
  <si>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</si>
  <si>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</si>
  <si>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</si>
  <si>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</si>
  <si>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</si>
  <si>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</si>
  <si>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</si>
  <si>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</si>
  <si>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</si>
  <si>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</si>
  <si>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</si>
  <si>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</si>
  <si>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</si>
  <si>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</si>
  <si>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</si>
  <si>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</si>
  <si>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</si>
  <si>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</si>
  <si>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</si>
  <si>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</si>
  <si>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</si>
  <si>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</si>
  <si>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</si>
  <si>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</si>
  <si>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</si>
  <si>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</si>
  <si>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</si>
  <si>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</si>
  <si>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</si>
  <si>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</si>
  <si>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</si>
  <si>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</si>
  <si>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</si>
  <si>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</si>
  <si>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</si>
  <si>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</si>
  <si>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</si>
  <si>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</si>
  <si>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</si>
  <si>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</si>
  <si>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</si>
  <si>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</si>
  <si>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</si>
  <si>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</si>
  <si>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</si>
  <si>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</si>
  <si>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</si>
  <si>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</si>
  <si>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</si>
  <si>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</si>
  <si>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</si>
  <si>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</si>
  <si>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</si>
  <si>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</si>
  <si>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</si>
  <si>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</si>
  <si>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</si>
  <si>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</si>
  <si>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</si>
  <si>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</si>
  <si>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</si>
  <si>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</si>
  <si>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</si>
  <si>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</si>
  <si>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</si>
  <si>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</si>
  <si>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</si>
  <si>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</si>
  <si>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</si>
  <si>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</si>
  <si>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</si>
  <si>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</si>
  <si>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</si>
  <si>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</si>
  <si>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</si>
  <si>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</si>
  <si>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</si>
  <si>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</si>
  <si>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</si>
  <si>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</si>
  <si>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</si>
  <si>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</si>
  <si>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</si>
  <si>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</si>
  <si>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</si>
  <si>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</si>
  <si>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</si>
  <si>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</si>
  <si>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</si>
  <si>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</si>
  <si>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</si>
  <si>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</si>
  <si>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</si>
  <si>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</si>
  <si>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</si>
  <si>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</si>
  <si>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</si>
  <si>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</si>
  <si>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</si>
  <si>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</si>
  <si>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</si>
  <si>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</si>
  <si>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</si>
  <si>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</si>
  <si>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</si>
  <si>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</si>
  <si>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</si>
  <si>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</si>
  <si>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</si>
  <si>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</si>
  <si>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</si>
  <si>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</si>
  <si>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</si>
  <si>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</si>
  <si>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</si>
  <si>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</si>
  <si>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</si>
  <si>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</si>
  <si>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</si>
  <si>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</si>
  <si>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</si>
  <si>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</si>
  <si>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</si>
  <si>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</si>
  <si>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</si>
  <si>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</si>
  <si>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</si>
  <si>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</si>
  <si>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</si>
  <si>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</si>
  <si>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</si>
  <si>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</si>
  <si>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</si>
  <si>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</si>
  <si>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</si>
  <si>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</si>
  <si>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</si>
  <si>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</si>
  <si>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</si>
  <si>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</si>
  <si>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</si>
  <si>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</si>
  <si>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</si>
  <si>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</si>
  <si>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</si>
  <si>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</si>
  <si>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</si>
  <si>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</si>
  <si>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</si>
  <si>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</si>
  <si>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</si>
  <si>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</si>
  <si>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</si>
  <si>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</si>
  <si>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</si>
  <si>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</si>
  <si>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</si>
  <si>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</si>
  <si>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</si>
  <si>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</si>
  <si>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</si>
  <si>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</si>
  <si>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</si>
  <si>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</si>
  <si>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</si>
  <si>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</si>
  <si>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</si>
  <si>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</si>
  <si>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</si>
  <si>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</si>
  <si>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</si>
  <si>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</si>
  <si>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</si>
  <si>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</si>
  <si>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</si>
  <si>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</si>
  <si>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</si>
  <si>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</si>
  <si>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</si>
  <si>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</si>
  <si>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</si>
  <si>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</si>
  <si>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</si>
  <si>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</si>
  <si>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</si>
  <si>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</si>
  <si>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</si>
  <si>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</si>
  <si>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</si>
  <si>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</si>
  <si>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</si>
  <si>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</si>
  <si>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</si>
  <si>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</si>
  <si>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</si>
  <si>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</si>
  <si>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</si>
  <si>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</si>
  <si>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</si>
  <si>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</si>
  <si>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</si>
  <si>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</si>
  <si>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</si>
  <si>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</si>
  <si>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</si>
  <si>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</si>
  <si>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</si>
  <si>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</si>
  <si>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</si>
  <si>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</si>
  <si>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</si>
  <si>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</si>
  <si>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</si>
  <si>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</si>
  <si>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</si>
  <si>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</si>
  <si>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</si>
  <si>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</si>
  <si>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</si>
  <si>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</si>
  <si>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</si>
  <si>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</si>
  <si>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</si>
  <si>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</si>
  <si>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</si>
  <si>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</si>
  <si>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</si>
  <si>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</si>
  <si>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</si>
  <si>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</si>
  <si>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</si>
  <si>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</si>
  <si>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</si>
  <si>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</si>
  <si>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</si>
  <si>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</si>
  <si>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</si>
  <si>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</si>
  <si>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</si>
  <si>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</si>
  <si>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</si>
  <si>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</si>
  <si>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</si>
  <si>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</si>
  <si>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</si>
  <si>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</si>
  <si>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</si>
  <si>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</si>
  <si>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</si>
  <si>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</si>
  <si>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</si>
  <si>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</si>
  <si>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</si>
  <si>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</si>
  <si>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</si>
  <si>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</si>
  <si>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</si>
  <si>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</si>
  <si>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</si>
  <si>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</si>
  <si>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</si>
  <si>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</si>
  <si>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</si>
  <si>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</si>
  <si>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</si>
  <si>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</si>
  <si>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</si>
  <si>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</si>
  <si>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</si>
  <si>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</si>
  <si>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</si>
  <si>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</si>
  <si>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</si>
  <si>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</si>
  <si>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</si>
  <si>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</si>
  <si>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</si>
  <si>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</si>
  <si>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</si>
  <si>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</si>
  <si>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</si>
  <si>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</si>
  <si>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</si>
  <si>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</si>
  <si>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</si>
  <si>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</si>
  <si>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</si>
  <si>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</si>
  <si>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</si>
  <si>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</si>
  <si>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</si>
  <si>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</si>
  <si>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</si>
  <si>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</si>
  <si>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</si>
  <si>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</si>
  <si>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</si>
  <si>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</si>
  <si>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</si>
  <si>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</si>
  <si>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</si>
  <si>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</si>
  <si>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</si>
  <si>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</si>
  <si>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</si>
  <si>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</si>
  <si>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</si>
  <si>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</si>
  <si>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</si>
  <si>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</si>
  <si>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</si>
  <si>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</si>
  <si>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</si>
  <si>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</si>
  <si>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</si>
  <si>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</si>
  <si>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</si>
  <si>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</si>
  <si>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</si>
  <si>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</si>
  <si>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</si>
  <si>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</si>
  <si>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</si>
  <si>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</si>
  <si>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</si>
  <si>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</si>
  <si>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</si>
  <si>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</si>
  <si>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</si>
  <si>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</si>
  <si>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</si>
  <si>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</si>
  <si>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</si>
  <si>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</si>
  <si>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</si>
  <si>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</si>
  <si>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</si>
  <si>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</si>
  <si>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</si>
  <si>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</si>
  <si>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</si>
  <si>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</si>
  <si>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</si>
  <si>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</si>
  <si>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</si>
  <si>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</si>
  <si>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</si>
  <si>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</si>
  <si>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</si>
  <si>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</si>
  <si>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</si>
  <si>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</si>
  <si>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</si>
  <si>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</si>
  <si>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</si>
  <si>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</si>
  <si>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</si>
  <si>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</si>
  <si>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</si>
  <si>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</si>
  <si>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</si>
  <si>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</si>
  <si>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</si>
  <si>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</si>
  <si>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</si>
  <si>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</si>
  <si>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</si>
  <si>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</si>
  <si>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</si>
  <si>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</si>
  <si>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</si>
  <si>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</si>
  <si>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</si>
  <si>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</si>
  <si>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</si>
  <si>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</si>
  <si>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</si>
  <si>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</si>
  <si>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</si>
  <si>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</si>
  <si>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</si>
  <si>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</si>
  <si>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</si>
  <si>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</si>
  <si>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</si>
  <si>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</si>
  <si>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</si>
  <si>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</si>
  <si>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</si>
  <si>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</si>
  <si>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</si>
  <si>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</si>
  <si>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</si>
  <si>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</si>
  <si>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</si>
  <si>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</si>
  <si>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</si>
  <si>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</si>
  <si>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</si>
  <si>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</si>
  <si>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</si>
  <si>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</si>
  <si>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</si>
  <si>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</si>
  <si>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</si>
  <si>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</si>
  <si>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</si>
  <si>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</si>
  <si>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</si>
  <si>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</si>
  <si>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</si>
  <si>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</si>
  <si>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</si>
  <si>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</si>
  <si>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</si>
  <si>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</si>
  <si>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</si>
  <si>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</si>
  <si>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</si>
  <si>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</si>
  <si>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</si>
  <si>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</si>
  <si>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</si>
  <si>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</si>
  <si>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</si>
  <si>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</si>
  <si>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</si>
  <si>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</si>
  <si>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</si>
  <si>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</si>
  <si>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</si>
  <si>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</si>
  <si>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</si>
  <si>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</si>
  <si>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</si>
  <si>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</si>
  <si>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</si>
  <si>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</si>
  <si>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</si>
  <si>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</si>
  <si>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</si>
  <si>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</si>
  <si>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</si>
  <si>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</si>
  <si>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</si>
  <si>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</si>
  <si>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</si>
  <si>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</si>
  <si>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</si>
  <si>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</si>
  <si>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</si>
  <si>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</si>
  <si>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</si>
  <si>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</si>
  <si>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</si>
  <si>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</si>
  <si>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</si>
  <si>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</si>
  <si>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</si>
  <si>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</si>
  <si>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</si>
  <si>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</si>
  <si>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</si>
  <si>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</si>
  <si>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</si>
  <si>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</si>
  <si>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</si>
  <si>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</si>
  <si>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</si>
  <si>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</si>
  <si>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</si>
  <si>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</si>
  <si>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</si>
  <si>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</si>
  <si>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</si>
  <si>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</si>
  <si>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</si>
  <si>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</si>
  <si>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</si>
  <si>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</si>
  <si>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</si>
  <si>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</si>
  <si>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</si>
  <si>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</si>
  <si>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</si>
  <si>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</si>
  <si>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</si>
  <si>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</si>
  <si>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</si>
  <si>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</si>
  <si>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</si>
  <si>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</si>
  <si>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</si>
  <si>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</si>
  <si>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</si>
  <si>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</si>
  <si>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</si>
  <si>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</si>
  <si>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</si>
  <si>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</si>
  <si>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</si>
  <si>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</si>
  <si>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</si>
  <si>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</si>
  <si>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</si>
  <si>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</si>
  <si>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</si>
  <si>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</si>
  <si>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</si>
  <si>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</si>
  <si>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</si>
  <si>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</si>
  <si>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</si>
  <si>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</si>
  <si>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</si>
  <si>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</si>
  <si>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</si>
  <si>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</si>
  <si>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</si>
  <si>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</si>
  <si>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</si>
  <si>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</si>
  <si>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</si>
  <si>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</si>
  <si>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</si>
  <si>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</si>
  <si>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</si>
  <si>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</si>
  <si>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</si>
  <si>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</si>
  <si>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</si>
  <si>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</si>
  <si>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</si>
  <si>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</si>
  <si>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</si>
  <si>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</si>
  <si>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</si>
  <si>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</si>
  <si>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</si>
  <si>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</si>
  <si>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</si>
  <si>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</si>
  <si>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</si>
  <si>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</si>
  <si>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</si>
  <si>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</si>
  <si>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</si>
  <si>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</si>
  <si>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</si>
  <si>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</si>
  <si>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</si>
  <si>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</si>
  <si>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</si>
  <si>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</si>
  <si>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</si>
  <si>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</si>
  <si>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</si>
  <si>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</si>
  <si>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</si>
  <si>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</si>
  <si>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</si>
  <si>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</si>
  <si>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</si>
  <si>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</si>
  <si>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</si>
  <si>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</si>
  <si>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</si>
  <si>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</si>
  <si>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</si>
  <si>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</si>
  <si>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</si>
  <si>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</si>
  <si>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</si>
  <si>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</si>
  <si>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</si>
  <si>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</si>
  <si>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</si>
  <si>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</si>
  <si>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</si>
  <si>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</si>
  <si>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</si>
  <si>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</si>
  <si>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</si>
  <si>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</si>
  <si>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</si>
  <si>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</si>
  <si>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</si>
  <si>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</si>
  <si>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</si>
  <si>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</si>
  <si>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</si>
  <si>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</si>
  <si>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</si>
  <si>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</si>
  <si>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</si>
  <si>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</si>
  <si>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</si>
  <si>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</si>
  <si>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</si>
  <si>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</si>
  <si>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</si>
  <si>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</si>
  <si>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</si>
  <si>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</si>
  <si>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</si>
  <si>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</si>
  <si>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</si>
  <si>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</si>
  <si>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</si>
  <si>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</si>
  <si>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</si>
  <si>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</si>
  <si>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</si>
  <si>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</si>
  <si>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</si>
  <si>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</si>
  <si>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</si>
  <si>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</si>
  <si>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</si>
  <si>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</si>
  <si>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</si>
  <si>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</si>
  <si>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</si>
  <si>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</si>
  <si>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</si>
  <si>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</si>
  <si>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</si>
  <si>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</si>
  <si>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</si>
  <si>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</si>
  <si>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</si>
  <si>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</si>
  <si>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</si>
  <si>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</si>
  <si>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</si>
  <si>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</si>
  <si>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</si>
  <si>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</si>
  <si>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</si>
  <si>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</si>
  <si>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</si>
  <si>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</si>
  <si>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</si>
  <si>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</si>
  <si>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</si>
  <si>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</si>
  <si>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</si>
  <si>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</si>
  <si>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</si>
  <si>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</si>
  <si>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</si>
  <si>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</si>
  <si>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</si>
  <si>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</si>
  <si>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</si>
  <si>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</si>
  <si>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</si>
  <si>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</si>
  <si>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</si>
  <si>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</si>
  <si>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</si>
  <si>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</si>
  <si>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</si>
  <si>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</si>
  <si>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</si>
  <si>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</si>
  <si>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</si>
  <si>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</si>
  <si>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</si>
  <si>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</si>
  <si>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</si>
  <si>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</si>
  <si>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</si>
  <si>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</si>
  <si>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</si>
  <si>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</si>
  <si>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</si>
  <si>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</si>
  <si>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</si>
  <si>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</si>
  <si>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</si>
  <si>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</si>
  <si>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</si>
  <si>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</si>
  <si>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</si>
  <si>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</si>
  <si>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</si>
  <si>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</si>
  <si>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</si>
  <si>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</si>
  <si>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</si>
  <si>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</si>
  <si>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</si>
  <si>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</si>
  <si>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</si>
  <si>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</si>
  <si>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</si>
  <si>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</si>
  <si>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</si>
  <si>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</si>
  <si>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</si>
  <si>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</si>
  <si>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</si>
  <si>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</si>
  <si>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</si>
  <si>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</si>
  <si>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</si>
  <si>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</si>
  <si>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</si>
  <si>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</si>
  <si>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</si>
  <si>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</si>
  <si>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</si>
  <si>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</si>
  <si>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</si>
  <si>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</si>
  <si>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</si>
  <si>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</si>
  <si>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</si>
  <si>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</si>
  <si>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</si>
  <si>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</si>
  <si>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</si>
  <si>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</si>
  <si>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</si>
  <si>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</si>
  <si>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</si>
  <si>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</si>
  <si>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</si>
  <si>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</si>
  <si>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</si>
  <si>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</si>
  <si>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</si>
  <si>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</si>
  <si>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</si>
  <si>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</si>
  <si>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</si>
  <si>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</si>
  <si>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</si>
  <si>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</si>
  <si>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</si>
  <si>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</si>
  <si>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</si>
  <si>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</si>
  <si>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</si>
  <si>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</si>
  <si>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</si>
  <si>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</si>
  <si>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</si>
  <si>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</si>
  <si>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</si>
  <si>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</si>
  <si>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</si>
  <si>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</si>
  <si>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</si>
  <si>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</si>
  <si>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</si>
  <si>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</si>
  <si>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</si>
  <si>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</si>
  <si>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</si>
  <si>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</si>
  <si>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</si>
  <si>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</si>
  <si>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</si>
  <si>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</si>
  <si>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</si>
  <si>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</si>
  <si>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</si>
  <si>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</si>
  <si>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</si>
  <si>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</si>
  <si>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</si>
  <si>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</si>
  <si>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</si>
  <si>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</si>
  <si>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</si>
  <si>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</si>
  <si>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</si>
  <si>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</si>
  <si>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</si>
  <si>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</si>
  <si>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</si>
  <si>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</si>
  <si>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</si>
  <si>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</si>
  <si>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</si>
  <si>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</si>
  <si>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</si>
  <si>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</si>
  <si>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</si>
  <si>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</si>
  <si>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</si>
  <si>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</si>
  <si>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</si>
  <si>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</si>
  <si>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</si>
  <si>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</si>
  <si>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</si>
  <si>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</si>
  <si>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</si>
  <si>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</si>
  <si>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</si>
  <si>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</si>
  <si>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</si>
  <si>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</si>
  <si>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</si>
  <si>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</si>
  <si>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</si>
  <si>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</si>
  <si>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</si>
  <si>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</si>
  <si>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</si>
  <si>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</si>
  <si>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</si>
  <si>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</si>
  <si>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</si>
  <si>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</si>
  <si>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</si>
  <si>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</si>
  <si>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</si>
  <si>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</si>
  <si>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</si>
  <si>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</si>
  <si>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</si>
  <si>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</si>
  <si>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</si>
  <si>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</si>
  <si>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</si>
  <si>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</si>
  <si>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</si>
  <si>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</si>
  <si>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</si>
  <si>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</si>
  <si>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</si>
  <si>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</si>
  <si>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</si>
  <si>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</si>
  <si>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</si>
  <si>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</si>
  <si>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</si>
  <si>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</si>
  <si>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</si>
  <si>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</si>
  <si>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</si>
  <si>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</si>
  <si>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</si>
  <si>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</si>
  <si>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</si>
  <si>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</si>
  <si>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</si>
  <si>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</si>
  <si>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</si>
  <si>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</si>
  <si>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</si>
  <si>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</si>
  <si>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</si>
  <si>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</si>
  <si>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</si>
  <si>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</si>
  <si>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</si>
  <si>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</si>
  <si>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</si>
  <si>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</si>
  <si>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</si>
  <si>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</si>
  <si>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</si>
  <si>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</si>
  <si>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</si>
  <si>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</si>
  <si>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</si>
  <si>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</si>
  <si>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</si>
  <si>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</si>
  <si>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</si>
  <si>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</si>
  <si>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</si>
  <si>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</si>
  <si>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</si>
  <si>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</si>
  <si>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</si>
  <si>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</si>
  <si>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</si>
  <si>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</si>
  <si>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</si>
  <si>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</si>
  <si>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</si>
  <si>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</si>
  <si>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</si>
  <si>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</si>
  <si>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</si>
  <si>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</si>
  <si>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</si>
  <si>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</si>
  <si>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</si>
  <si>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</si>
  <si>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</si>
  <si>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</si>
  <si>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</si>
  <si>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</si>
  <si>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</si>
  <si>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</si>
  <si>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</si>
  <si>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</si>
  <si>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</si>
  <si>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</si>
  <si>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</si>
  <si>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</si>
  <si>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</si>
  <si>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</si>
  <si>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</si>
  <si>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</si>
  <si>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</si>
  <si>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</si>
  <si>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</si>
  <si>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</si>
  <si>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</si>
  <si>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</si>
  <si>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</si>
  <si>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</si>
  <si>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</si>
  <si>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</si>
  <si>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</si>
  <si>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</si>
  <si>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</si>
  <si>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</si>
  <si>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</si>
  <si>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</si>
  <si>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</si>
  <si>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</si>
  <si>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</si>
  <si>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</si>
  <si>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</si>
  <si>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</si>
  <si>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</si>
  <si>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</si>
  <si>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</si>
  <si>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</si>
  <si>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</si>
  <si>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</si>
  <si>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</si>
  <si>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</si>
  <si>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</si>
  <si>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</si>
  <si>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</si>
  <si>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</si>
  <si>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</si>
  <si>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</si>
  <si>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</si>
  <si>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</si>
  <si>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</si>
  <si>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</si>
  <si>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</si>
  <si>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</si>
  <si>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</si>
  <si>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</si>
  <si>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</si>
  <si>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</si>
  <si>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</si>
  <si>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</si>
  <si>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</si>
  <si>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</si>
  <si>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</si>
  <si>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</si>
  <si>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</si>
  <si>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</si>
  <si>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</si>
  <si>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</si>
  <si>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</si>
  <si>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</si>
  <si>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</si>
  <si>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</si>
  <si>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</si>
  <si>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</si>
  <si>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</si>
  <si>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</si>
  <si>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</si>
  <si>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</si>
  <si>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</si>
  <si>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</si>
  <si>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</si>
  <si>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</si>
  <si>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</si>
  <si>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</si>
  <si>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</si>
  <si>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</si>
  <si>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</si>
  <si>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</si>
  <si>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</si>
  <si>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</si>
  <si>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</si>
  <si>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</si>
  <si>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</si>
  <si>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</si>
  <si>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</si>
  <si>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</si>
  <si>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</si>
  <si>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</si>
  <si>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</si>
  <si>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</si>
  <si>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</si>
  <si>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</si>
  <si>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</si>
  <si>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</si>
  <si>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</si>
  <si>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</si>
  <si>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</si>
  <si>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</si>
  <si>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</si>
  <si>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</si>
  <si>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</si>
  <si>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</si>
  <si>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</si>
  <si>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</si>
  <si>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</si>
  <si>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</si>
  <si>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</si>
  <si>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</si>
  <si>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</si>
  <si>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</si>
  <si>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</si>
  <si>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</si>
  <si>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</si>
  <si>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</si>
  <si>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</si>
  <si>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</si>
  <si>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</si>
  <si>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</si>
  <si>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</si>
  <si>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</si>
  <si>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</si>
  <si>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</si>
  <si>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</si>
  <si>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</si>
  <si>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</si>
  <si>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</si>
  <si>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</si>
  <si>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</si>
  <si>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</si>
  <si>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</si>
  <si>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</si>
  <si>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</si>
  <si>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</si>
  <si>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</si>
  <si>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</si>
  <si>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</si>
  <si>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</si>
  <si>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</si>
  <si>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</si>
  <si>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</si>
  <si>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</si>
  <si>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</si>
  <si>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</si>
  <si>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</si>
  <si>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</si>
  <si>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</si>
  <si>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</si>
  <si>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</si>
  <si>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</si>
  <si>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</si>
  <si>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</si>
  <si>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</si>
  <si>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</si>
  <si>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</si>
  <si>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</si>
  <si>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</si>
  <si>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</si>
  <si>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</si>
  <si>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</si>
  <si>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</si>
  <si>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</si>
  <si>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</si>
  <si>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</si>
  <si>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</si>
  <si>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</si>
  <si>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</si>
  <si>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</si>
  <si>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</si>
  <si>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</si>
  <si>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</si>
  <si>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</si>
  <si>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</si>
  <si>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</si>
  <si>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</si>
  <si>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</si>
  <si>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</si>
  <si>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</si>
  <si>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</si>
  <si>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</si>
  <si>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</si>
  <si>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</si>
  <si>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</si>
  <si>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</si>
  <si>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</si>
  <si>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</si>
  <si>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</si>
  <si>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</si>
  <si>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</si>
  <si>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</si>
  <si>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</si>
  <si>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</si>
  <si>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</si>
  <si>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</si>
  <si>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</si>
  <si>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</si>
  <si>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</si>
  <si>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</si>
  <si>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</si>
  <si>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</si>
  <si>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</si>
  <si>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</si>
  <si>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</si>
  <si>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</si>
  <si>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</si>
  <si>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</si>
  <si>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</si>
  <si>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</si>
  <si>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</si>
  <si>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</si>
  <si>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</si>
  <si>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</si>
  <si>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</si>
  <si>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</si>
  <si>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</si>
  <si>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</si>
  <si>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</si>
  <si>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</si>
  <si>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</si>
  <si>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</si>
  <si>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</si>
  <si>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</si>
  <si>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</si>
  <si>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</si>
  <si>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</si>
  <si>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</si>
  <si>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</si>
  <si>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</si>
  <si>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</si>
  <si>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</si>
  <si>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</si>
  <si>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</si>
  <si>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</si>
  <si>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</si>
  <si>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</si>
  <si>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</si>
  <si>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</si>
  <si>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</si>
  <si>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</si>
  <si>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</si>
  <si>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</si>
  <si>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</si>
  <si>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</si>
  <si>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</si>
  <si>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</si>
  <si>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</si>
  <si>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</si>
  <si>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</si>
  <si>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</si>
  <si>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</si>
  <si>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</si>
  <si>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</si>
  <si>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</si>
  <si>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</si>
  <si>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</si>
  <si>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</si>
  <si>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</si>
  <si>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</si>
  <si>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</si>
  <si>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</si>
  <si>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</si>
  <si>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</si>
  <si>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</si>
  <si>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</si>
  <si>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</si>
  <si>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</si>
  <si>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</si>
  <si>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</si>
  <si>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</si>
  <si>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</si>
  <si>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</si>
  <si>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</si>
  <si>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</si>
  <si>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</si>
  <si>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</si>
  <si>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</si>
  <si>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</si>
  <si>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</si>
  <si>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</si>
  <si>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</si>
  <si>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</si>
  <si>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</si>
  <si>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</si>
  <si>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</si>
  <si>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</si>
  <si>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</si>
  <si>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</si>
  <si>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</si>
  <si>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</si>
  <si>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</si>
  <si>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</si>
  <si>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</si>
  <si>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</si>
  <si>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</si>
  <si>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</si>
  <si>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</si>
  <si>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</si>
  <si>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</si>
  <si>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</si>
  <si>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</si>
  <si>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</si>
  <si>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</si>
  <si>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</si>
  <si>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</si>
  <si>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</si>
  <si>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</si>
  <si>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</si>
  <si>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</si>
  <si>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</si>
  <si>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</si>
  <si>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</si>
  <si>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</si>
  <si>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</si>
  <si>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</si>
  <si>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</si>
  <si>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</si>
  <si>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</si>
  <si>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</si>
  <si>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</si>
  <si>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</si>
  <si>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</si>
  <si>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</si>
  <si>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</si>
  <si>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</si>
  <si>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</si>
  <si>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</si>
  <si>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</si>
  <si>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</si>
  <si>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</si>
  <si>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</si>
  <si>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</si>
  <si>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</si>
  <si>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</si>
  <si>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</si>
  <si>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</si>
  <si>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</si>
  <si>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</si>
  <si>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</si>
  <si>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</si>
  <si>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</si>
  <si>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</si>
  <si>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</si>
  <si>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</si>
  <si>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</si>
  <si>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</si>
  <si>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</si>
  <si>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</si>
  <si>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</si>
  <si>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</si>
  <si>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</si>
  <si>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</si>
  <si>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</si>
  <si>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</si>
  <si>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</si>
  <si>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</si>
  <si>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</si>
  <si>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</si>
  <si>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</si>
  <si>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</si>
  <si>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</si>
  <si>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</si>
  <si>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</si>
  <si>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</si>
  <si>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</si>
  <si>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</si>
  <si>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</si>
  <si>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</si>
  <si>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</si>
  <si>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</si>
  <si>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</si>
  <si>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</si>
  <si>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</si>
  <si>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</si>
  <si>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</si>
  <si>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</si>
  <si>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</si>
  <si>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</si>
  <si>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</si>
  <si>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</si>
  <si>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</si>
  <si>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</si>
  <si>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</si>
  <si>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</si>
  <si>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</si>
  <si>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</si>
  <si>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</si>
  <si>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</si>
  <si>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</si>
  <si>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</si>
  <si>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</si>
  <si>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</si>
  <si>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</si>
  <si>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</si>
  <si>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</si>
  <si>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</si>
  <si>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</si>
  <si>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</si>
  <si>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</si>
  <si>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</si>
  <si>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</si>
  <si>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</si>
  <si>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</si>
  <si>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</si>
  <si>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</si>
  <si>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</si>
  <si>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</si>
  <si>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</si>
  <si>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</si>
  <si>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</si>
  <si>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</si>
  <si>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</si>
  <si>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</si>
  <si>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</si>
  <si>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</si>
  <si>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</si>
  <si>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</si>
  <si>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</si>
  <si>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</si>
  <si>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</si>
  <si>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</si>
  <si>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</si>
  <si>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</si>
  <si>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</si>
  <si>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</si>
  <si>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</si>
  <si>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</si>
  <si>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</si>
  <si>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</si>
  <si>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</si>
  <si>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</si>
  <si>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</si>
  <si>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</si>
  <si>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</si>
  <si>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</si>
  <si>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</si>
  <si>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</si>
  <si>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</si>
  <si>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</si>
  <si>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</si>
  <si>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</si>
  <si>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</si>
  <si>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</si>
  <si>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</si>
  <si>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</si>
  <si>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</si>
  <si>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</si>
  <si>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</si>
  <si>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</si>
  <si>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</si>
  <si>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</si>
  <si>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</si>
  <si>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</si>
  <si>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</si>
  <si>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</si>
  <si>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</si>
  <si>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</si>
  <si>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</si>
  <si>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</si>
  <si>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</si>
  <si>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</si>
  <si>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</si>
  <si>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</si>
  <si>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</si>
  <si>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</si>
  <si>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</si>
  <si>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</si>
  <si>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</si>
  <si>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</si>
  <si>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</si>
  <si>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</si>
  <si>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</si>
  <si>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</si>
  <si>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</si>
  <si>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</si>
  <si>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</si>
  <si>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</si>
  <si>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</si>
  <si>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</si>
  <si>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</si>
  <si>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</si>
  <si>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</si>
  <si>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</si>
  <si>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</si>
  <si>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</si>
  <si>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</si>
  <si>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</si>
  <si>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</si>
  <si>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</si>
  <si>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</si>
  <si>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</si>
  <si>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</si>
  <si>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</si>
  <si>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</si>
  <si>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</si>
  <si>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</si>
  <si>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</si>
  <si>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</si>
  <si>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</si>
  <si>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</si>
  <si>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</si>
  <si>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</si>
  <si>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</si>
  <si>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</si>
  <si>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</si>
  <si>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</si>
  <si>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</si>
  <si>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</si>
  <si>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</si>
  <si>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</si>
  <si>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</si>
  <si>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</si>
  <si>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</si>
  <si>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</si>
  <si>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</si>
  <si>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</si>
  <si>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</si>
  <si>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</si>
  <si>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</si>
  <si>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</si>
  <si>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</si>
  <si>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</si>
  <si>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</si>
  <si>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</si>
  <si>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</si>
  <si>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</si>
  <si>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</si>
  <si>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</si>
  <si>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</si>
  <si>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</si>
  <si>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</si>
  <si>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</si>
  <si>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</si>
  <si>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</si>
  <si>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</si>
  <si>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</si>
  <si>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</si>
  <si>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</si>
  <si>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</si>
  <si>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</si>
  <si>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</si>
  <si>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</si>
  <si>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</si>
  <si>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</si>
  <si>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</si>
  <si>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</si>
  <si>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</si>
  <si>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</si>
  <si>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</si>
  <si>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</si>
  <si>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</si>
  <si>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</si>
  <si>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</si>
  <si>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</si>
  <si>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</si>
  <si>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</si>
  <si>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</si>
  <si>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</si>
  <si>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</si>
  <si>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</si>
  <si>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</si>
  <si>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</si>
  <si>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</si>
  <si>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</si>
  <si>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</si>
  <si>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</si>
  <si>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</si>
  <si>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</si>
  <si>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</si>
  <si>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</si>
  <si>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</si>
  <si>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</si>
  <si>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</si>
  <si>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</si>
  <si>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</si>
  <si>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</si>
  <si>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</si>
  <si>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</si>
  <si>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</si>
  <si>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</si>
  <si>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</si>
  <si>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</si>
  <si>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</si>
  <si>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</si>
  <si>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</si>
  <si>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</si>
  <si>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</si>
  <si>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</si>
  <si>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</si>
  <si>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</si>
  <si>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</si>
  <si>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</si>
  <si>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</si>
  <si>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</si>
  <si>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</si>
  <si>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</si>
  <si>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</si>
  <si>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</si>
  <si>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</si>
  <si>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</si>
  <si>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</si>
  <si>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</si>
  <si>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</si>
  <si>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</si>
  <si>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</si>
  <si>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</si>
  <si>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</si>
  <si>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</si>
  <si>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</si>
  <si>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</si>
  <si>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</si>
  <si>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</si>
  <si>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</si>
  <si>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</si>
  <si>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</si>
  <si>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</si>
  <si>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</si>
  <si>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</si>
  <si>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</si>
  <si>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</si>
  <si>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</si>
  <si>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</si>
  <si>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</si>
  <si>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</si>
  <si>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</si>
  <si>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</si>
  <si>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</si>
  <si>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</si>
  <si>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</si>
  <si>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</si>
  <si>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</si>
  <si>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</si>
  <si>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</si>
  <si>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</si>
  <si>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</si>
  <si>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</si>
  <si>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</si>
  <si>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</si>
  <si>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</si>
  <si>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</si>
  <si>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</si>
  <si>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</si>
  <si>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</si>
  <si>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</si>
  <si>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</si>
  <si>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</si>
  <si>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</si>
  <si>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</si>
  <si>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</si>
  <si>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</si>
  <si>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</si>
  <si>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</si>
  <si>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</si>
  <si>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</si>
  <si>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</si>
  <si>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</si>
  <si>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</si>
  <si>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</si>
  <si>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</si>
  <si>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</si>
  <si>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</si>
  <si>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</si>
  <si>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</si>
  <si>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</si>
  <si>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</si>
  <si>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</si>
  <si>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</si>
  <si>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</si>
  <si>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</si>
  <si>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</si>
  <si>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</si>
  <si>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</si>
  <si>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</si>
  <si>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</si>
  <si>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</si>
  <si>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</si>
  <si>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</si>
  <si>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</si>
  <si>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</si>
  <si>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</si>
  <si>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</si>
  <si>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</si>
  <si>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</si>
  <si>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</si>
  <si>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</si>
  <si>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</si>
  <si>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</si>
  <si>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</si>
  <si>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</si>
  <si>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</si>
  <si>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</si>
  <si>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</si>
  <si>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</si>
  <si>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</si>
  <si>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</si>
  <si>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</si>
  <si>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</si>
  <si>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</si>
  <si>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</si>
  <si>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</si>
  <si>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</si>
  <si>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</si>
  <si>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</si>
  <si>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</si>
  <si>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</si>
  <si>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</si>
  <si>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</si>
  <si>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</si>
  <si>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</si>
  <si>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</si>
  <si>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</si>
  <si>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</si>
  <si>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</si>
  <si>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</si>
  <si>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</si>
  <si>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</si>
  <si>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</si>
  <si>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</si>
  <si>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</si>
  <si>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</si>
  <si>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</si>
  <si>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</si>
  <si>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</si>
  <si>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</si>
  <si>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</si>
  <si>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</si>
  <si>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</si>
  <si>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</si>
  <si>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</si>
  <si>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</si>
  <si>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</si>
  <si>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</si>
  <si>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</si>
  <si>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</si>
  <si>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</si>
  <si>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</si>
  <si>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</si>
  <si>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</si>
  <si>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</si>
  <si>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</si>
  <si>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</si>
  <si>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</si>
  <si>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</si>
  <si>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</si>
  <si>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</si>
  <si>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</si>
  <si>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</si>
  <si>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</si>
  <si>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</si>
  <si>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</si>
  <si>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</si>
  <si>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</si>
  <si>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</si>
  <si>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</si>
  <si>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</si>
  <si>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</si>
  <si>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</si>
  <si>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</si>
  <si>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</si>
  <si>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</si>
  <si>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</si>
  <si>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</si>
  <si>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</si>
  <si>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</si>
  <si>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</si>
  <si>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</si>
  <si>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</si>
  <si>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</si>
  <si>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</si>
  <si>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</si>
  <si>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</si>
  <si>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</si>
  <si>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</si>
  <si>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</si>
  <si>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</si>
  <si>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</si>
  <si>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</si>
  <si>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</si>
  <si>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</si>
  <si>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</si>
  <si>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</si>
  <si>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</si>
  <si>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</si>
  <si>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</si>
  <si>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</si>
  <si>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</si>
  <si>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</si>
  <si>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</si>
  <si>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</si>
  <si>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</si>
  <si>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</si>
  <si>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</si>
  <si>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</si>
  <si>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</si>
  <si>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</si>
  <si>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</si>
  <si>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</si>
  <si>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</si>
  <si>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</si>
  <si>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</si>
  <si>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</si>
  <si>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</si>
  <si>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</si>
  <si>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</si>
  <si>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</si>
  <si>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</si>
  <si>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</si>
  <si>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</si>
  <si>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</si>
  <si>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</si>
  <si>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</si>
  <si>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</si>
  <si>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</si>
  <si>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</si>
  <si>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</si>
  <si>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</si>
  <si>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</si>
  <si>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</si>
  <si>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</si>
  <si>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</si>
  <si>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</si>
  <si>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</si>
  <si>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</si>
  <si>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</si>
  <si>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</si>
  <si>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</si>
  <si>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</si>
  <si>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</si>
  <si>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</si>
  <si>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</si>
  <si>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</si>
  <si>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</si>
  <si>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</si>
  <si>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</si>
  <si>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</si>
  <si>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</si>
  <si>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</si>
  <si>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</si>
  <si>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</si>
  <si>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</si>
  <si>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</si>
  <si>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</si>
  <si>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</si>
  <si>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</si>
  <si>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</si>
  <si>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</si>
  <si>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</si>
  <si>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</si>
  <si>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</si>
  <si>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</si>
  <si>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</si>
  <si>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</si>
  <si>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</si>
  <si>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</si>
  <si>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</si>
  <si>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</si>
  <si>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</si>
  <si>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</si>
  <si>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</si>
  <si>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</si>
  <si>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</si>
  <si>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</si>
  <si>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</si>
  <si>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</si>
  <si>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</si>
  <si>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</si>
  <si>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</si>
  <si>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</si>
  <si>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</si>
  <si>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</si>
  <si>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</si>
  <si>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</si>
  <si>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</si>
  <si>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</si>
  <si>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</si>
  <si>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</si>
  <si>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</si>
  <si>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</si>
  <si>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</si>
  <si>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</si>
  <si>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</si>
  <si>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</si>
  <si>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</si>
  <si>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</si>
  <si>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</si>
  <si>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</si>
  <si>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</si>
  <si>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</si>
  <si>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</si>
  <si>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</si>
  <si>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</si>
  <si>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</si>
  <si>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</si>
  <si>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</si>
  <si>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</si>
  <si>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</si>
  <si>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</si>
  <si>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</si>
  <si>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</si>
  <si>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</si>
  <si>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</si>
  <si>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</si>
  <si>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</si>
  <si>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</si>
  <si>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</si>
  <si>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</si>
  <si>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</si>
  <si>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</si>
  <si>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</si>
  <si>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</si>
  <si>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</si>
  <si>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</si>
  <si>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</si>
  <si>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</si>
  <si>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</si>
  <si>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</si>
  <si>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</si>
  <si>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</si>
  <si>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</si>
  <si>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</si>
  <si>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</si>
  <si>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</si>
  <si>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</si>
  <si>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</si>
  <si>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</si>
  <si>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</si>
  <si>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</si>
  <si>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</si>
  <si>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</si>
  <si>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</si>
  <si>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</si>
  <si>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</si>
  <si>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</si>
  <si>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</si>
  <si>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</si>
  <si>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</si>
  <si>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</si>
  <si>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</si>
  <si>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</si>
  <si>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</si>
  <si>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</si>
  <si>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</si>
  <si>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</si>
  <si>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</si>
  <si>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</si>
  <si>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</si>
  <si>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</si>
  <si>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</si>
  <si>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</si>
  <si>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</si>
  <si>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</si>
  <si>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</si>
  <si>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</si>
  <si>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</si>
  <si>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</si>
  <si>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</si>
  <si>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</si>
  <si>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</si>
  <si>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</si>
  <si>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</si>
  <si>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</si>
  <si>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</si>
  <si>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</si>
  <si>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</si>
  <si>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</si>
  <si>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</si>
  <si>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</si>
  <si>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</si>
  <si>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</si>
  <si>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</si>
  <si>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</si>
  <si>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</si>
  <si>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</si>
  <si>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</si>
  <si>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</si>
  <si>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</si>
  <si>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</si>
  <si>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</si>
  <si>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</si>
  <si>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</si>
  <si>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</si>
  <si>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</si>
  <si>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</si>
  <si>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</si>
  <si>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</si>
  <si>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</si>
  <si>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</si>
  <si>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</si>
  <si>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</si>
  <si>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</si>
  <si>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</si>
  <si>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</si>
  <si>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</si>
  <si>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</si>
  <si>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</si>
  <si>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</si>
  <si>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</si>
  <si>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</si>
  <si>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</si>
  <si>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</si>
  <si>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</si>
  <si>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</si>
  <si>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</si>
  <si>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</si>
  <si>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</si>
  <si>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</si>
  <si>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</si>
  <si>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</si>
  <si>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</si>
  <si>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</si>
  <si>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</si>
  <si>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</si>
  <si>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</si>
  <si>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</si>
  <si>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</si>
  <si>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</si>
  <si>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</si>
  <si>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</si>
  <si>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</si>
  <si>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</si>
  <si>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</si>
  <si>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</si>
  <si>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</si>
  <si>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</si>
  <si>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</si>
  <si>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</si>
  <si>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</si>
  <si>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</si>
  <si>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</si>
  <si>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</si>
  <si>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</si>
  <si>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</si>
  <si>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</si>
  <si>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</si>
  <si>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</si>
  <si>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</si>
  <si>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</si>
  <si>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</si>
  <si>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</si>
  <si>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</si>
  <si>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</si>
  <si>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</si>
  <si>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</si>
  <si>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</si>
  <si>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</si>
  <si>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</si>
  <si>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</si>
  <si>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</si>
  <si>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</si>
  <si>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</si>
  <si>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</si>
  <si>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</si>
  <si>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</si>
  <si>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</si>
  <si>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</si>
  <si>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</si>
  <si>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</si>
  <si>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</si>
  <si>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</si>
  <si>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</si>
  <si>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</si>
  <si>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</si>
  <si>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</si>
  <si>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</si>
  <si>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</si>
  <si>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</si>
  <si>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</si>
  <si>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</si>
  <si>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</si>
  <si>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</si>
  <si>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</si>
  <si>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</si>
  <si>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</si>
  <si>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</si>
  <si>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</si>
  <si>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</si>
  <si>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</si>
  <si>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</si>
  <si>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</si>
  <si>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</si>
  <si>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</si>
  <si>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</si>
  <si>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</si>
  <si>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</si>
  <si>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</si>
  <si>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</si>
  <si>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</si>
  <si>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</si>
  <si>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</si>
  <si>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</si>
  <si>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</si>
  <si>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</si>
  <si>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</si>
  <si>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</si>
  <si>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</si>
  <si>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</si>
  <si>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</si>
  <si>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</si>
  <si>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</si>
  <si>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</si>
  <si>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</si>
  <si>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</si>
  <si>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</si>
  <si>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</si>
  <si>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</si>
  <si>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</si>
  <si>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</si>
  <si>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</si>
  <si>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</si>
  <si>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</si>
  <si>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</si>
  <si>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</si>
  <si>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</si>
  <si>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</si>
  <si>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</si>
  <si>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</si>
  <si>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</si>
  <si>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</si>
  <si>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</si>
  <si>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</si>
  <si>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</si>
  <si>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</si>
  <si>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</si>
  <si>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</si>
  <si>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</si>
  <si>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</si>
  <si>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</si>
  <si>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</si>
  <si>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</si>
  <si>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</si>
  <si>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</si>
  <si>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</si>
  <si>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</si>
  <si>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</si>
  <si>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</si>
  <si>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</si>
  <si>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</si>
  <si>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</si>
  <si>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</si>
  <si>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</si>
  <si>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</si>
  <si>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</si>
  <si>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</si>
  <si>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</si>
  <si>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</si>
  <si>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</si>
  <si>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</si>
  <si>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</si>
  <si>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</si>
  <si>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</si>
  <si>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</si>
  <si>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</si>
  <si>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</si>
  <si>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</si>
  <si>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</si>
  <si>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</si>
  <si>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</si>
  <si>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</si>
  <si>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</si>
  <si>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</si>
  <si>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</si>
  <si>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</si>
  <si>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</si>
  <si>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</si>
  <si>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</si>
  <si>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</si>
  <si>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</si>
  <si>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</si>
  <si>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</si>
  <si>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</si>
  <si>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</si>
  <si>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</si>
  <si>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</si>
  <si>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</si>
  <si>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</si>
  <si>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</si>
  <si>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</si>
  <si>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</si>
  <si>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</si>
  <si>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</si>
  <si>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</si>
  <si>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</si>
  <si>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</si>
  <si>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</si>
  <si>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</si>
  <si>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</si>
  <si>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</si>
  <si>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</si>
  <si>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</si>
  <si>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</si>
  <si>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</si>
  <si>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</si>
  <si>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</si>
  <si>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</si>
  <si>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</si>
  <si>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</si>
  <si>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</si>
  <si>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</si>
  <si>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</si>
  <si>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</si>
  <si>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</si>
  <si>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</si>
  <si>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</si>
  <si>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</si>
  <si>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</si>
  <si>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</si>
  <si>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</si>
  <si>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</si>
  <si>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</si>
  <si>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</si>
  <si>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</si>
  <si>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</si>
  <si>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</si>
  <si>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</si>
  <si>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</si>
  <si>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</si>
  <si>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</si>
  <si>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</si>
  <si>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</si>
  <si>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</si>
  <si>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</si>
  <si>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</si>
  <si>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</si>
  <si>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</si>
  <si>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</si>
  <si>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</si>
  <si>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</si>
  <si>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</si>
  <si>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</si>
  <si>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</si>
  <si>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</si>
  <si>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</si>
  <si>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</si>
  <si>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</si>
  <si>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</si>
  <si>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</si>
  <si>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</si>
  <si>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</si>
  <si>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</si>
  <si>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</si>
  <si>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</si>
  <si>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</si>
  <si>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</si>
  <si>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</si>
  <si>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</si>
  <si>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</si>
  <si>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</si>
  <si>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</si>
  <si>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</si>
  <si>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</si>
  <si>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</si>
  <si>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</si>
  <si>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</si>
  <si>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</si>
  <si>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</si>
  <si>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</si>
  <si>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</si>
  <si>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</si>
  <si>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</si>
  <si>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</si>
  <si>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</si>
  <si>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</si>
  <si>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</si>
  <si>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</si>
  <si>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</si>
  <si>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</si>
  <si>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</si>
  <si>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</si>
  <si>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</si>
  <si>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</si>
  <si>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</si>
  <si>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</si>
  <si>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</si>
  <si>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</si>
  <si>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</si>
  <si>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</si>
  <si>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</si>
  <si>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</si>
  <si>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</si>
  <si>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</si>
  <si>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</si>
  <si>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</si>
  <si>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</si>
  <si>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</si>
  <si>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</si>
  <si>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</si>
  <si>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</si>
  <si>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</si>
  <si>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</si>
  <si>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</si>
  <si>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</si>
  <si>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</si>
  <si>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</si>
  <si>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</si>
  <si>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</si>
  <si>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</si>
  <si>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</si>
  <si>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</si>
  <si>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</si>
  <si>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</si>
  <si>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</si>
  <si>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</si>
  <si>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</si>
  <si>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</si>
  <si>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</si>
  <si>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</si>
  <si>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</si>
  <si>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</si>
  <si>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</si>
  <si>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</si>
  <si>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</si>
  <si>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</si>
  <si>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</si>
  <si>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</si>
  <si>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</si>
  <si>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</si>
  <si>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</si>
  <si>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</si>
  <si>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</si>
  <si>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</si>
  <si>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</si>
  <si>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</si>
  <si>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</si>
  <si>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</si>
  <si>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</si>
  <si>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</si>
  <si>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</si>
  <si>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</si>
  <si>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</si>
  <si>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</si>
  <si>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</si>
  <si>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</si>
  <si>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</si>
  <si>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</si>
  <si>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</si>
  <si>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</si>
  <si>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</si>
  <si>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</si>
  <si>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</si>
  <si>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</si>
  <si>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</si>
  <si>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</si>
  <si>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</si>
  <si>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</si>
  <si>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</si>
  <si>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</si>
  <si>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</si>
  <si>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</si>
  <si>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</si>
  <si>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</si>
  <si>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</si>
  <si>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</si>
  <si>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</si>
  <si>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</si>
  <si>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</si>
  <si>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</si>
  <si>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</si>
  <si>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</si>
  <si>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</si>
  <si>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</si>
  <si>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</si>
  <si>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</si>
  <si>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</si>
  <si>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</si>
  <si>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</si>
  <si>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</si>
  <si>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</si>
  <si>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</si>
  <si>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</si>
  <si>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</si>
  <si>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</si>
  <si>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</si>
  <si>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</si>
  <si>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</si>
  <si>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</si>
  <si>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</si>
  <si>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</si>
  <si>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</si>
  <si>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</si>
  <si>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</si>
  <si>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</si>
  <si>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</si>
  <si>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</si>
  <si>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</si>
  <si>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</si>
  <si>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</si>
  <si>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</si>
  <si>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</si>
  <si>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</si>
  <si>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</si>
  <si>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</si>
  <si>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</si>
  <si>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</si>
  <si>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</si>
  <si>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</si>
  <si>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</si>
  <si>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</si>
  <si>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</si>
  <si>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</si>
  <si>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</si>
  <si>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</si>
  <si>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</si>
  <si>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</si>
  <si>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</si>
  <si>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</si>
  <si>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</si>
  <si>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</si>
  <si>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</si>
  <si>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</si>
  <si>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</si>
  <si>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</si>
  <si>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</si>
  <si>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</si>
  <si>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</si>
  <si>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</si>
  <si>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</si>
  <si>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</si>
  <si>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</si>
  <si>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</si>
  <si>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</si>
  <si>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</si>
  <si>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</si>
  <si>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</si>
  <si>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</si>
  <si>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</si>
  <si>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</si>
  <si>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</si>
  <si>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</si>
  <si>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</si>
  <si>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</si>
  <si>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</si>
  <si>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</si>
  <si>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</si>
  <si>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</si>
  <si>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</si>
  <si>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</si>
  <si>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</si>
  <si>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</si>
  <si>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</si>
  <si>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</si>
  <si>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</si>
  <si>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</si>
  <si>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</si>
  <si>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</si>
  <si>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</si>
  <si>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</si>
  <si>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</si>
  <si>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</si>
  <si>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</si>
  <si>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</si>
  <si>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</si>
  <si>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</si>
  <si>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</si>
  <si>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</si>
  <si>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</si>
  <si>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</si>
  <si>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</si>
  <si>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</si>
  <si>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</si>
  <si>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</si>
  <si>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</si>
  <si>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</si>
  <si>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</si>
  <si>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</si>
  <si>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</si>
  <si>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</si>
  <si>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</si>
  <si>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</si>
  <si>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</si>
  <si>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</si>
  <si>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</si>
  <si>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</si>
  <si>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</si>
  <si>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</si>
  <si>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</si>
  <si>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</si>
  <si>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</si>
  <si>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</si>
  <si>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</si>
  <si>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</si>
  <si>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</si>
  <si>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</si>
  <si>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</si>
  <si>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</si>
  <si>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</si>
  <si>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</si>
  <si>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</si>
  <si>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</si>
  <si>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</si>
  <si>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</si>
  <si>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</si>
  <si>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</si>
  <si>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</si>
  <si>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</si>
  <si>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</si>
  <si>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</si>
  <si>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</si>
  <si>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</si>
  <si>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</si>
  <si>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</si>
  <si>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</si>
  <si>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</si>
  <si>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</si>
  <si>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</si>
  <si>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</si>
  <si>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</si>
  <si>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</si>
  <si>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</si>
  <si>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</si>
  <si>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</si>
  <si>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</si>
  <si>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</si>
  <si>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</si>
  <si>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</si>
  <si>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</si>
  <si>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</si>
  <si>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</si>
  <si>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</si>
  <si>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</si>
  <si>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</si>
  <si>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</si>
  <si>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</si>
  <si>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</si>
  <si>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</si>
  <si>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</si>
  <si>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</si>
  <si>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</si>
  <si>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</si>
  <si>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</si>
  <si>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</si>
  <si>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</si>
  <si>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</si>
  <si>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</si>
  <si>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</si>
  <si>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</si>
  <si>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</si>
  <si>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</si>
  <si>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</si>
  <si>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</si>
  <si>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</si>
  <si>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</si>
  <si>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</si>
  <si>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</si>
  <si>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</si>
  <si>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</si>
  <si>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</si>
  <si>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</si>
  <si>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</si>
  <si>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</si>
  <si>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</si>
  <si>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</si>
  <si>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</si>
  <si>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</si>
  <si>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</si>
  <si>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</si>
  <si>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</si>
  <si>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</si>
  <si>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</si>
  <si>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</si>
  <si>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</si>
  <si>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</si>
  <si>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</si>
  <si>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</si>
  <si>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</si>
  <si>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</si>
  <si>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</si>
  <si>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</si>
  <si>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</si>
  <si>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</si>
  <si>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</si>
  <si>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</si>
  <si>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</si>
  <si>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</si>
  <si>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</si>
  <si>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</si>
  <si>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</si>
  <si>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</si>
  <si>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</si>
  <si>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</si>
  <si>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</si>
  <si>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</si>
  <si>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</si>
  <si>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</si>
  <si>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</si>
  <si>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</si>
  <si>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</si>
  <si>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</si>
  <si>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</si>
  <si>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</si>
  <si>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</si>
  <si>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</si>
  <si>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</si>
  <si>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</si>
  <si>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</si>
  <si>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</si>
  <si>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</si>
  <si>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</si>
  <si>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</si>
  <si>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</si>
  <si>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</si>
  <si>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</si>
  <si>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</si>
  <si>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</si>
  <si>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</si>
  <si>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</si>
  <si>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</si>
  <si>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</si>
  <si>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</si>
  <si>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</si>
  <si>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</si>
  <si>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</si>
  <si>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</si>
  <si>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</si>
  <si>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</si>
  <si>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</si>
  <si>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</si>
  <si>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</si>
  <si>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</si>
  <si>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</si>
  <si>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</si>
  <si>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</si>
  <si>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</si>
  <si>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</si>
  <si>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</si>
  <si>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</si>
  <si>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</si>
  <si>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</si>
  <si>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</si>
  <si>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</si>
  <si>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</si>
  <si>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</si>
  <si>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</si>
  <si>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</si>
  <si>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</si>
  <si>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</si>
  <si>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</si>
  <si>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</si>
  <si>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</si>
  <si>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</si>
  <si>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</si>
  <si>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</si>
  <si>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</si>
  <si>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</si>
  <si>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</si>
  <si>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</si>
  <si>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</si>
  <si>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</si>
  <si>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</si>
  <si>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</si>
  <si>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</si>
  <si>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</si>
  <si>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</si>
  <si>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</si>
  <si>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</si>
  <si>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</si>
  <si>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</si>
  <si>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</si>
  <si>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</si>
  <si>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</si>
  <si>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</si>
  <si>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</si>
  <si>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</si>
  <si>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</si>
  <si>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</si>
  <si>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</si>
  <si>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</si>
  <si>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</si>
  <si>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</si>
  <si>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</si>
  <si>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</si>
  <si>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</si>
  <si>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</si>
  <si>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</si>
  <si>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</si>
  <si>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</si>
  <si>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</si>
  <si>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</si>
  <si>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</si>
  <si>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</si>
  <si>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</si>
  <si>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</si>
  <si>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</si>
  <si>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</si>
  <si>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</si>
  <si>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</si>
  <si>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</si>
  <si>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</si>
  <si>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</si>
  <si>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</si>
  <si>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</si>
  <si>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</si>
  <si>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</si>
  <si>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</si>
  <si>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</si>
  <si>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</si>
  <si>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</si>
  <si>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</si>
  <si>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</si>
  <si>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</si>
  <si>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</si>
  <si>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</si>
  <si>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</si>
  <si>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</si>
  <si>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</si>
  <si>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</si>
  <si>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</si>
  <si>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</si>
  <si>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</si>
  <si>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</si>
  <si>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</si>
  <si>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</si>
  <si>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</si>
  <si>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</si>
  <si>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</si>
  <si>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</si>
  <si>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</si>
  <si>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</si>
  <si>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</si>
  <si>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</si>
  <si>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</si>
  <si>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</si>
  <si>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</si>
  <si>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</si>
  <si>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</si>
  <si>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</si>
  <si>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</si>
  <si>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</si>
  <si>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</si>
  <si>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</si>
  <si>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</si>
  <si>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</si>
  <si>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</si>
  <si>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</si>
  <si>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</si>
  <si>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</si>
  <si>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</si>
  <si>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</si>
  <si>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</si>
  <si>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</si>
  <si>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</si>
  <si>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</si>
  <si>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</si>
  <si>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</si>
  <si>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</si>
  <si>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</si>
  <si>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</si>
  <si>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</si>
  <si>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</si>
  <si>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</si>
  <si>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</si>
  <si>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</si>
  <si>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</si>
  <si>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</si>
  <si>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</si>
  <si>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</si>
  <si>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</si>
  <si>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</si>
  <si>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</si>
  <si>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</si>
  <si>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</si>
  <si>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</si>
  <si>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</si>
  <si>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</si>
  <si>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</si>
  <si>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</si>
  <si>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</si>
  <si>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</si>
  <si>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</si>
  <si>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</si>
  <si>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</si>
  <si>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</si>
  <si>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</si>
  <si>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</si>
  <si>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</si>
  <si>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</si>
  <si>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</si>
  <si>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</si>
  <si>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</si>
  <si>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</si>
  <si>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</si>
  <si>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</si>
  <si>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</si>
  <si>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</si>
  <si>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</si>
  <si>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</si>
  <si>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</si>
  <si>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</si>
  <si>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</si>
  <si>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</si>
  <si>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</si>
  <si>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</si>
  <si>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</si>
  <si>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</si>
  <si>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</si>
  <si>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</si>
  <si>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</si>
  <si>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</si>
  <si>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</si>
  <si>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</si>
  <si>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</si>
  <si>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</si>
  <si>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</si>
  <si>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</si>
  <si>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</si>
  <si>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</si>
  <si>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</si>
  <si>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</si>
  <si>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</si>
  <si>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</si>
  <si>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</si>
  <si>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</si>
  <si>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</si>
  <si>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</si>
  <si>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</si>
  <si>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</si>
  <si>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</si>
  <si>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</si>
  <si>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</si>
  <si>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</si>
  <si>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</si>
  <si>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</si>
  <si>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</si>
  <si>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</si>
  <si>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</si>
  <si>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</si>
  <si>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</si>
  <si>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</si>
  <si>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</si>
  <si>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</si>
  <si>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</si>
  <si>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</si>
  <si>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</si>
  <si>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</si>
  <si>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</si>
  <si>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</si>
  <si>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</si>
  <si>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</si>
  <si>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</si>
  <si>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</si>
  <si>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</si>
  <si>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</si>
  <si>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</si>
  <si>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</si>
  <si>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</si>
  <si>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</si>
  <si>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</si>
  <si>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</si>
  <si>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</si>
  <si>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</si>
  <si>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</si>
  <si>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</si>
  <si>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</si>
  <si>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</si>
  <si>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</si>
  <si>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</si>
  <si>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</si>
  <si>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</si>
  <si>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</si>
  <si>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</si>
  <si>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</si>
  <si>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</si>
  <si>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</si>
  <si>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</si>
  <si>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</si>
  <si>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</si>
  <si>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</si>
  <si>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</si>
  <si>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</si>
  <si>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</si>
  <si>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</si>
  <si>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</si>
  <si>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</si>
  <si>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</si>
  <si>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</si>
  <si>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</si>
  <si>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</si>
  <si>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</si>
  <si>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</si>
  <si>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</si>
  <si>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</si>
  <si>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</si>
  <si>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</si>
  <si>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</si>
  <si>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</si>
  <si>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</si>
  <si>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</si>
  <si>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</si>
  <si>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</si>
  <si>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</si>
  <si>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</si>
  <si>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</si>
  <si>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</si>
  <si>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</si>
  <si>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</si>
  <si>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</si>
  <si>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</si>
  <si>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</si>
  <si>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</si>
  <si>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</si>
  <si>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</si>
  <si>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</si>
  <si>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</si>
  <si>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</si>
  <si>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</si>
  <si>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</si>
  <si>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</si>
  <si>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</si>
  <si>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</si>
  <si>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</si>
  <si>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</si>
  <si>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</si>
  <si>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</si>
  <si>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</si>
  <si>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</si>
  <si>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</si>
  <si>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</si>
  <si>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</si>
  <si>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</si>
  <si>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</si>
  <si>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</si>
  <si>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</si>
  <si>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</si>
  <si>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</si>
  <si>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</si>
  <si>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</si>
  <si>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</si>
  <si>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</si>
  <si>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</si>
  <si>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</si>
  <si>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</si>
  <si>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</si>
  <si>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</si>
  <si>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</si>
  <si>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</si>
  <si>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</si>
  <si>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</si>
  <si>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</si>
  <si>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</si>
  <si>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</si>
  <si>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</si>
  <si>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</si>
  <si>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</si>
  <si>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</si>
  <si>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</si>
  <si>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</si>
  <si>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</si>
  <si>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</si>
  <si>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</si>
  <si>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</si>
  <si>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</si>
  <si>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</si>
  <si>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</si>
  <si>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</si>
  <si>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</si>
  <si>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</si>
  <si>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</si>
  <si>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</si>
  <si>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</si>
  <si>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</si>
  <si>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</si>
  <si>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</si>
  <si>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</si>
  <si>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</si>
  <si>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</si>
  <si>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</si>
  <si>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</si>
  <si>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</si>
  <si>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</si>
  <si>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</si>
  <si>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</si>
  <si>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</si>
  <si>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</si>
  <si>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</si>
  <si>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</si>
  <si>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</si>
  <si>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</si>
  <si>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</si>
  <si>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</si>
  <si>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</si>
  <si>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</si>
  <si>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</si>
  <si>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</si>
  <si>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</si>
  <si>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</si>
  <si>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</si>
  <si>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</si>
  <si>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</si>
  <si>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</si>
  <si>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</si>
  <si>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</si>
  <si>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</si>
  <si>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</si>
  <si>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</si>
  <si>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</si>
  <si>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</si>
  <si>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</si>
  <si>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</si>
  <si>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</si>
  <si>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</si>
  <si>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</si>
  <si>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</si>
  <si>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</si>
  <si>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</si>
  <si>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</si>
  <si>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</si>
  <si>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</si>
  <si>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</si>
  <si>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</si>
  <si>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</si>
  <si>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</si>
  <si>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</si>
  <si>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</si>
  <si>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</si>
  <si>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</si>
  <si>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</si>
  <si>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</si>
  <si>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</si>
  <si>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</si>
  <si>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</si>
  <si>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</si>
  <si>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</si>
  <si>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</si>
  <si>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</si>
  <si>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</si>
  <si>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</si>
  <si>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</si>
  <si>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</si>
  <si>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</si>
  <si>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</si>
  <si>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</si>
  <si>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</si>
  <si>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</si>
  <si>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</si>
  <si>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</si>
  <si>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</si>
  <si>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</si>
  <si>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</si>
  <si>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</si>
  <si>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</si>
  <si>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</si>
  <si>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</si>
  <si>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</si>
  <si>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</si>
  <si>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</si>
  <si>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</si>
  <si>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</si>
  <si>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</si>
  <si>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</si>
  <si>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</si>
  <si>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</si>
  <si>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</si>
  <si>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</si>
  <si>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</si>
  <si>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</si>
  <si>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</si>
  <si>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</si>
  <si>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</si>
  <si>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</si>
  <si>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</si>
  <si>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</si>
  <si>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</si>
  <si>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</si>
  <si>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</si>
  <si>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</si>
  <si>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</si>
  <si>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</si>
  <si>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</si>
  <si>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</si>
  <si>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</si>
  <si>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</si>
  <si>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</si>
  <si>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</si>
  <si>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</si>
  <si>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</si>
  <si>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</si>
  <si>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</si>
  <si>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</si>
  <si>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</si>
  <si>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</si>
  <si>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</si>
  <si>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</si>
  <si>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</si>
  <si>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</si>
  <si>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</si>
  <si>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</si>
  <si>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</si>
  <si>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</si>
  <si>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</si>
  <si>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</si>
  <si>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</si>
  <si>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</si>
  <si>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</si>
  <si>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</si>
  <si>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</si>
  <si>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</si>
  <si>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</si>
  <si>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</si>
  <si>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</si>
  <si>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</si>
  <si>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</si>
  <si>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</si>
  <si>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</si>
  <si>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</si>
  <si>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</si>
  <si>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</si>
  <si>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</si>
  <si>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</si>
  <si>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</si>
  <si>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</si>
  <si>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</si>
  <si>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</si>
  <si>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</si>
  <si>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</si>
  <si>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</si>
  <si>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</si>
  <si>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</si>
  <si>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</si>
  <si>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</si>
  <si>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</si>
  <si>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</si>
  <si>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</si>
  <si>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</si>
  <si>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</si>
  <si>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</si>
  <si>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</si>
  <si>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</si>
  <si>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</si>
  <si>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</si>
  <si>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</si>
  <si>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</si>
  <si>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</si>
  <si>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</si>
  <si>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</si>
  <si>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</si>
  <si>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</si>
  <si>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</si>
  <si>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</si>
  <si>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</si>
  <si>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</si>
  <si>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</si>
  <si>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</si>
  <si>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</si>
  <si>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</si>
  <si>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</si>
  <si>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</si>
  <si>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</si>
  <si>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</si>
  <si>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</si>
  <si>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</si>
  <si>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</si>
  <si>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</si>
  <si>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</si>
  <si>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</si>
  <si>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</si>
  <si>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</si>
  <si>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</si>
  <si>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</si>
  <si>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</si>
  <si>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</si>
  <si>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</si>
  <si>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</si>
  <si>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</si>
  <si>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</si>
  <si>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</si>
  <si>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</si>
  <si>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</si>
  <si>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</si>
  <si>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</si>
  <si>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</si>
  <si>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</si>
  <si>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</si>
  <si>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</si>
  <si>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</si>
  <si>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</si>
  <si>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</si>
  <si>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</si>
  <si>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</si>
  <si>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</si>
  <si>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</si>
  <si>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</si>
  <si>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</si>
  <si>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</si>
  <si>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</si>
  <si>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</si>
  <si>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</si>
  <si>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</si>
  <si>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</si>
  <si>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</si>
  <si>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</si>
  <si>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</si>
  <si>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</si>
  <si>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</si>
  <si>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</si>
  <si>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</si>
  <si>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</si>
  <si>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</si>
  <si>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</si>
  <si>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</si>
  <si>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</si>
  <si>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</si>
  <si>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</si>
  <si>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</si>
  <si>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</si>
  <si>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</si>
  <si>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</si>
  <si>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</si>
  <si>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</si>
  <si>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</si>
  <si>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</si>
  <si>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</si>
  <si>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</si>
  <si>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</si>
  <si>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</si>
  <si>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</si>
  <si>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</si>
  <si>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</si>
  <si>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</si>
  <si>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</si>
  <si>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</si>
  <si>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</si>
  <si>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</si>
  <si>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</si>
  <si>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</si>
  <si>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</si>
  <si>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</si>
  <si>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</si>
  <si>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</si>
  <si>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</si>
  <si>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</si>
  <si>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</si>
  <si>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</si>
  <si>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</si>
  <si>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</si>
  <si>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</si>
  <si>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</si>
  <si>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</si>
  <si>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</si>
  <si>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</si>
  <si>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</si>
  <si>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</si>
  <si>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</si>
  <si>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</si>
  <si>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</si>
  <si>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</si>
  <si>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</si>
  <si>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</si>
  <si>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</si>
  <si>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</si>
  <si>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</si>
  <si>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</si>
  <si>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</si>
  <si>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</si>
  <si>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</si>
  <si>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</si>
  <si>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</si>
  <si>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</si>
  <si>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</si>
  <si>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</si>
  <si>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</si>
  <si>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</si>
  <si>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</si>
  <si>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</si>
  <si>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</si>
  <si>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</si>
  <si>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</si>
  <si>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</si>
  <si>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</si>
  <si>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</si>
  <si>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</si>
  <si>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</si>
  <si>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</si>
  <si>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</si>
  <si>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</si>
  <si>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</si>
  <si>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</si>
  <si>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</si>
  <si>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</si>
  <si>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</si>
  <si>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</si>
  <si>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</si>
  <si>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</si>
  <si>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</si>
  <si>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</si>
  <si>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</si>
  <si>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</si>
  <si>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</si>
  <si>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</si>
  <si>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</si>
  <si>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</si>
  <si>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</si>
  <si>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</si>
  <si>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</si>
  <si>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</si>
  <si>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</si>
  <si>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</si>
  <si>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</si>
  <si>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</si>
  <si>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</si>
  <si>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</si>
  <si>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</si>
  <si>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</si>
  <si>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</si>
  <si>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</si>
  <si>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</si>
  <si>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</si>
  <si>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</si>
  <si>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</si>
  <si>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</si>
  <si>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</si>
  <si>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</si>
  <si>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</si>
  <si>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</si>
  <si>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</si>
  <si>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</si>
  <si>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</si>
  <si>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</si>
  <si>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</si>
  <si>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</si>
  <si>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</si>
  <si>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</si>
  <si>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</si>
  <si>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</si>
  <si>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</si>
  <si>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</si>
  <si>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</si>
  <si>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</si>
  <si>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</si>
  <si>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</si>
  <si>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</si>
  <si>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</si>
  <si>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</si>
  <si>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</si>
  <si>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</si>
  <si>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</si>
  <si>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</si>
  <si>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</si>
  <si>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</si>
  <si>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</si>
  <si>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</si>
  <si>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</si>
  <si>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</si>
  <si>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</si>
  <si>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</si>
  <si>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</si>
  <si>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</si>
  <si>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</si>
  <si>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</si>
  <si>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</si>
  <si>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</si>
  <si>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</si>
  <si>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</si>
  <si>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</si>
  <si>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</si>
  <si>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</si>
  <si>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</si>
  <si>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</si>
  <si>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</si>
  <si>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</si>
  <si>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</si>
  <si>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</si>
  <si>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</si>
  <si>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</si>
  <si>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</si>
  <si>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</si>
  <si>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</si>
  <si>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</si>
  <si>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</si>
  <si>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</si>
  <si>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</si>
  <si>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</si>
  <si>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</si>
  <si>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</si>
  <si>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</si>
  <si>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</si>
  <si>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</si>
  <si>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</si>
  <si>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</si>
  <si>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</si>
  <si>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</si>
  <si>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</si>
  <si>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</si>
  <si>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</si>
  <si>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</si>
  <si>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</si>
  <si>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</si>
  <si>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</si>
  <si>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</si>
  <si>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</si>
  <si>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</si>
  <si>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</si>
  <si>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</si>
  <si>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</si>
  <si>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</si>
  <si>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</si>
  <si>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</si>
  <si>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</si>
  <si>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</si>
  <si>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</si>
  <si>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</si>
  <si>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</si>
  <si>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</si>
  <si>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</si>
  <si>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</si>
  <si>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</si>
  <si>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</si>
  <si>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</si>
  <si>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</si>
  <si>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</si>
  <si>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</si>
  <si>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</si>
  <si>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</si>
  <si>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</si>
  <si>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</si>
  <si>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</si>
  <si>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</si>
  <si>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</si>
  <si>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</si>
  <si>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</si>
  <si>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</si>
  <si>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</si>
  <si>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</si>
  <si>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</si>
  <si>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</si>
  <si>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</si>
  <si>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</si>
  <si>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</si>
  <si>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</si>
  <si>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</si>
  <si>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</si>
  <si>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</si>
  <si>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</si>
  <si>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</si>
  <si>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</si>
  <si>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</si>
  <si>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</si>
  <si>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</si>
  <si>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</si>
  <si>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</si>
  <si>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</si>
  <si>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</si>
  <si>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</si>
  <si>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</si>
  <si>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</si>
  <si>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</si>
  <si>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</si>
  <si>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</si>
  <si>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</si>
  <si>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</si>
  <si>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</si>
  <si>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</si>
  <si>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</si>
  <si>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</si>
  <si>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</si>
  <si>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</si>
  <si>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</si>
  <si>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</si>
  <si>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</si>
  <si>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</si>
  <si>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</si>
  <si>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</si>
  <si>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</si>
  <si>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</si>
  <si>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</si>
  <si>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</si>
  <si>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</si>
  <si>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</si>
  <si>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</si>
  <si>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</si>
  <si>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</si>
  <si>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</si>
  <si>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</si>
  <si>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</si>
  <si>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</si>
  <si>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</si>
  <si>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</si>
  <si>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</si>
  <si>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</si>
  <si>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</si>
  <si>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</si>
  <si>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</si>
  <si>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</si>
  <si>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</si>
  <si>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</si>
  <si>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</si>
  <si>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</si>
  <si>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</si>
  <si>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</si>
  <si>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</si>
  <si>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</si>
  <si>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</si>
  <si>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</si>
  <si>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</si>
  <si>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</si>
  <si>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</si>
  <si>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</si>
  <si>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</si>
  <si>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</si>
  <si>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</si>
  <si>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</si>
  <si>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</si>
  <si>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</si>
  <si>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</si>
  <si>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</si>
  <si>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</si>
  <si>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</si>
  <si>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</si>
  <si>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</si>
  <si>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</si>
  <si>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</si>
  <si>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</si>
  <si>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</si>
  <si>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</si>
  <si>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</si>
  <si>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</si>
  <si>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</si>
  <si>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</si>
  <si>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</si>
  <si>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</si>
  <si>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</si>
  <si>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</si>
  <si>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</si>
  <si>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</si>
  <si>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</si>
  <si>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</si>
  <si>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</si>
  <si>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</si>
  <si>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</si>
  <si>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</si>
  <si>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</si>
  <si>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</si>
  <si>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</si>
  <si>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</si>
  <si>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</si>
  <si>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</si>
  <si>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</si>
  <si>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</si>
  <si>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</si>
  <si>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</si>
  <si>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</si>
  <si>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</si>
  <si>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</si>
  <si>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</si>
  <si>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</si>
  <si>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</si>
  <si>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</si>
  <si>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</si>
  <si>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</si>
  <si>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</si>
  <si>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</si>
  <si>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</si>
  <si>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</si>
  <si>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</si>
  <si>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</si>
  <si>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</si>
  <si>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</si>
  <si>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</si>
  <si>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</si>
  <si>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</si>
  <si>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</si>
  <si>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</si>
  <si>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</si>
  <si>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</si>
  <si>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</si>
  <si>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</si>
  <si>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</si>
  <si>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</si>
  <si>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</si>
  <si>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</si>
  <si>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</si>
  <si>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</si>
  <si>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</si>
  <si>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</si>
  <si>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</si>
  <si>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</si>
  <si>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</si>
  <si>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</si>
  <si>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</si>
  <si>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</si>
  <si>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</si>
  <si>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</si>
  <si>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</si>
  <si>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</si>
  <si>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</si>
  <si>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</si>
  <si>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</si>
  <si>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</si>
  <si>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</si>
  <si>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</si>
  <si>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</si>
  <si>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</si>
  <si>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</si>
  <si>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</si>
  <si>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</si>
  <si>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</si>
  <si>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</si>
  <si>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</si>
  <si>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</si>
  <si>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</si>
  <si>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</si>
  <si>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</si>
  <si>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</si>
  <si>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</si>
  <si>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</si>
  <si>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</si>
  <si>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</si>
  <si>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</si>
  <si>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</si>
  <si>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</si>
  <si>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</si>
  <si>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</si>
  <si>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</si>
  <si>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</si>
  <si>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</si>
  <si>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</si>
  <si>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</si>
  <si>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</si>
  <si>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</si>
  <si>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</si>
  <si>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</si>
  <si>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</si>
  <si>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</si>
  <si>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</si>
  <si>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</si>
  <si>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</si>
  <si>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</si>
  <si>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</si>
  <si>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</si>
  <si>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</si>
  <si>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</si>
  <si>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</si>
  <si>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</si>
  <si>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</si>
  <si>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</si>
  <si>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</si>
  <si>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</si>
  <si>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</si>
  <si>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</si>
  <si>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</si>
  <si>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</si>
  <si>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</si>
  <si>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</si>
  <si>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</si>
  <si>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</si>
  <si>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</si>
  <si>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</si>
  <si>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</si>
  <si>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</si>
  <si>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</si>
  <si>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</si>
  <si>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</si>
  <si>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</si>
  <si>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</si>
  <si>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</si>
  <si>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</si>
  <si>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</si>
  <si>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</si>
  <si>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</si>
  <si>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</si>
  <si>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</si>
  <si>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</si>
  <si>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</si>
  <si>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</si>
  <si>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</si>
  <si>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</si>
  <si>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</si>
  <si>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</si>
  <si>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</si>
  <si>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</si>
  <si>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</si>
  <si>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</si>
  <si>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</si>
  <si>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</si>
  <si>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</si>
  <si>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</si>
  <si>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</si>
  <si>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</si>
  <si>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</si>
  <si>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</si>
  <si>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</si>
  <si>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</si>
  <si>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</si>
  <si>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</si>
  <si>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</si>
  <si>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</si>
  <si>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</si>
  <si>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</si>
  <si>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</si>
  <si>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</si>
  <si>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</si>
  <si>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</si>
  <si>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</si>
  <si>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</si>
  <si>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</si>
  <si>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</si>
  <si>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</si>
  <si>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</si>
  <si>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</si>
  <si>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</si>
  <si>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</si>
  <si>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</si>
  <si>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</si>
  <si>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</si>
  <si>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</si>
  <si>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</si>
  <si>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</si>
  <si>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</si>
  <si>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</si>
  <si>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</si>
  <si>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</si>
  <si>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</si>
  <si>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</si>
  <si>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</si>
  <si>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</si>
  <si>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</si>
  <si>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</si>
  <si>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</si>
  <si>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</si>
  <si>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</si>
  <si>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</si>
  <si>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</si>
  <si>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</si>
  <si>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</si>
  <si>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</si>
  <si>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</si>
  <si>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</si>
  <si>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</si>
  <si>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</si>
  <si>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</si>
  <si>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</si>
  <si>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</si>
  <si>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</si>
  <si>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</si>
  <si>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</si>
  <si>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</si>
  <si>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</si>
  <si>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</si>
  <si>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</si>
  <si>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</si>
  <si>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</si>
  <si>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</si>
  <si>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</si>
  <si>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</si>
  <si>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</si>
  <si>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</si>
  <si>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</si>
  <si>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</si>
  <si>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</si>
  <si>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</si>
  <si>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</si>
  <si>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</si>
  <si>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</si>
  <si>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</si>
  <si>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</si>
  <si>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</si>
  <si>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</si>
  <si>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</si>
  <si>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</si>
  <si>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</si>
  <si>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</si>
  <si>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</si>
  <si>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</si>
  <si>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</si>
  <si>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</si>
  <si>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</si>
  <si>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</si>
  <si>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</si>
  <si>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</si>
  <si>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</si>
  <si>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</si>
  <si>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</si>
  <si>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</si>
  <si>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</si>
  <si>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</si>
  <si>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</si>
  <si>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</si>
  <si>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</si>
  <si>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</si>
  <si>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</si>
  <si>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</si>
  <si>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</si>
  <si>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</si>
  <si>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</si>
  <si>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</si>
  <si>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</si>
  <si>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</si>
  <si>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</si>
  <si>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</si>
  <si>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</si>
  <si>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</si>
  <si>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</si>
  <si>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</si>
  <si>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</si>
  <si>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</si>
  <si>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</si>
  <si>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</si>
  <si>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</si>
  <si>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</si>
  <si>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</si>
  <si>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</si>
  <si>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</si>
  <si>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</si>
  <si>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</si>
  <si>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</si>
  <si>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</si>
  <si>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</si>
  <si>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</si>
  <si>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</si>
  <si>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</si>
  <si>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</si>
  <si>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</si>
  <si>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</si>
  <si>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</si>
  <si>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</si>
  <si>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</si>
  <si>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</si>
  <si>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</si>
  <si>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</si>
  <si>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</si>
  <si>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</si>
  <si>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</si>
  <si>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</si>
  <si>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</si>
  <si>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</si>
  <si>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</si>
  <si>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</si>
  <si>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</si>
  <si>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</si>
  <si>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</si>
  <si>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</si>
  <si>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</si>
  <si>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</si>
  <si>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</si>
  <si>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</si>
  <si>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</si>
  <si>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</si>
  <si>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</si>
  <si>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</si>
  <si>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</si>
  <si>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</si>
  <si>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</si>
  <si>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</si>
  <si>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</si>
  <si>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</si>
  <si>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</si>
  <si>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</si>
  <si>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</si>
  <si>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</si>
  <si>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</si>
  <si>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</si>
  <si>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</si>
  <si>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</si>
  <si>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</si>
  <si>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</si>
  <si>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</si>
  <si>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</si>
  <si>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</si>
  <si>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</si>
  <si>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</si>
  <si>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</si>
  <si>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</si>
  <si>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</si>
  <si>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</si>
  <si>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</si>
  <si>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</si>
  <si>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</si>
  <si>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</si>
  <si>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</si>
  <si>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</si>
  <si>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</si>
  <si>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</si>
  <si>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</si>
  <si>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</si>
  <si>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</si>
  <si>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</si>
  <si>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</si>
  <si>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</si>
  <si>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</si>
  <si>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</si>
  <si>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</si>
  <si>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</si>
  <si>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</si>
  <si>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</si>
  <si>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</si>
  <si>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</si>
  <si>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</si>
  <si>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</si>
  <si>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</si>
  <si>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</si>
  <si>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</si>
  <si>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</si>
  <si>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</si>
  <si>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</si>
  <si>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</si>
  <si>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</si>
  <si>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</si>
  <si>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</si>
  <si>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</si>
  <si>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</si>
  <si>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</si>
  <si>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</si>
  <si>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</si>
  <si>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</si>
  <si>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</si>
  <si>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</si>
  <si>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</si>
  <si>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</si>
  <si>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</si>
  <si>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</si>
  <si>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</si>
  <si>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</si>
  <si>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</si>
  <si>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</si>
  <si>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</si>
  <si>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</si>
  <si>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</si>
  <si>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</si>
  <si>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</si>
  <si>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</si>
  <si>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</si>
  <si>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</si>
  <si>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</si>
  <si>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</si>
  <si>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</si>
  <si>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</si>
  <si>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</si>
  <si>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</si>
  <si>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</si>
  <si>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</si>
  <si>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</si>
  <si>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</si>
  <si>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</si>
  <si>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</si>
  <si>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</si>
  <si>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</si>
  <si>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</si>
  <si>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</si>
  <si>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</si>
  <si>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</si>
  <si>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</si>
  <si>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</si>
  <si>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</si>
  <si>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</si>
  <si>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</si>
  <si>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</si>
  <si>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</si>
  <si>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</si>
  <si>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</si>
  <si>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</si>
  <si>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</si>
  <si>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</si>
  <si>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</si>
  <si>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</si>
  <si>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</si>
  <si>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</si>
  <si>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</si>
  <si>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</si>
  <si>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</si>
  <si>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</si>
  <si>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</si>
  <si>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</si>
  <si>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</si>
  <si>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</si>
  <si>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</si>
  <si>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</si>
  <si>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</si>
  <si>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</si>
  <si>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</si>
  <si>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</si>
  <si>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</si>
  <si>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</si>
  <si>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</si>
  <si>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</si>
  <si>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</si>
  <si>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</si>
  <si>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</si>
  <si>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</si>
  <si>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</si>
  <si>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</si>
  <si>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</si>
  <si>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</si>
  <si>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</si>
  <si>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</si>
  <si>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</si>
  <si>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</si>
  <si>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</si>
  <si>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</si>
  <si>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</si>
  <si>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</si>
  <si>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</si>
  <si>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</si>
  <si>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</si>
  <si>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</si>
  <si>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</si>
  <si>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</si>
  <si>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</si>
  <si>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</si>
  <si>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</si>
  <si>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</si>
  <si>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</si>
  <si>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</si>
  <si>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</si>
  <si>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</si>
  <si>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</si>
  <si>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</si>
  <si>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</si>
  <si>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</si>
  <si>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</si>
  <si>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</si>
  <si>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</si>
  <si>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</si>
  <si>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</si>
  <si>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</si>
  <si>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</si>
  <si>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</si>
  <si>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</si>
  <si>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</si>
  <si>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</si>
  <si>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</si>
  <si>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</si>
  <si>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</si>
  <si>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</si>
  <si>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</si>
  <si>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</si>
  <si>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</si>
  <si>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</si>
  <si>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</si>
  <si>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</si>
  <si>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</si>
  <si>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</si>
  <si>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</si>
  <si>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</si>
  <si>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</si>
  <si>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</si>
  <si>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</si>
  <si>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</si>
  <si>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</si>
  <si>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</si>
  <si>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</si>
  <si>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</si>
  <si>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</si>
  <si>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</si>
  <si>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</si>
  <si>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</si>
  <si>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</si>
  <si>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</si>
  <si>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</si>
  <si>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</si>
  <si>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</si>
  <si>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</si>
  <si>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</si>
  <si>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</si>
  <si>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</si>
  <si>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</si>
  <si>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</si>
  <si>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</si>
  <si>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</si>
  <si>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</si>
  <si>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</si>
  <si>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</si>
  <si>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</si>
  <si>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</si>
  <si>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</si>
  <si>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</si>
  <si>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</si>
  <si>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</si>
  <si>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</si>
  <si>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</si>
  <si>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</si>
  <si>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</si>
  <si>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</si>
  <si>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</si>
  <si>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</si>
  <si>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</si>
  <si>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</si>
  <si>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</si>
  <si>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</si>
  <si>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</si>
  <si>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</si>
  <si>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</si>
  <si>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</si>
  <si>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</si>
  <si>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</si>
  <si>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</si>
  <si>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</si>
  <si>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</si>
  <si>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</si>
  <si>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</si>
  <si>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</si>
  <si>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</si>
  <si>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</si>
  <si>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</si>
  <si>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</si>
  <si>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</si>
  <si>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</si>
  <si>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</si>
  <si>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</si>
  <si>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</si>
  <si>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</si>
  <si>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</si>
  <si>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</si>
  <si>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</si>
  <si>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</si>
  <si>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</si>
  <si>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</si>
  <si>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</si>
  <si>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</si>
  <si>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</si>
  <si>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</si>
  <si>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</si>
  <si>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</si>
  <si>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</si>
  <si>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</si>
  <si>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</si>
  <si>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</si>
  <si>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</si>
  <si>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</si>
  <si>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</si>
  <si>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</si>
  <si>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</si>
  <si>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</si>
  <si>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</si>
  <si>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</si>
  <si>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</si>
  <si>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</si>
  <si>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</si>
  <si>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</si>
  <si>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</si>
  <si>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</si>
  <si>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</si>
  <si>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</si>
  <si>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</si>
  <si>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</si>
  <si>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</si>
  <si>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</si>
  <si>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</si>
  <si>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</si>
  <si>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</si>
  <si>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</si>
  <si>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</si>
  <si>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</si>
  <si>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</si>
  <si>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</si>
  <si>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</si>
  <si>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</si>
  <si>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</si>
  <si>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</si>
  <si>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</si>
  <si>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</si>
  <si>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</si>
  <si>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</si>
  <si>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</si>
  <si>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</si>
  <si>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</si>
  <si>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</si>
  <si>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</si>
  <si>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</si>
  <si>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</si>
  <si>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</si>
  <si>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</si>
  <si>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</si>
  <si>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</si>
  <si>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</si>
  <si>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</si>
  <si>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</si>
  <si>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</si>
  <si>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</si>
  <si>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</si>
  <si>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</si>
  <si>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</si>
  <si>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</si>
  <si>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</si>
  <si>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</si>
  <si>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</si>
  <si>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</si>
  <si>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</si>
  <si>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</si>
  <si>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</si>
  <si>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</si>
  <si>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</si>
  <si>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</si>
  <si>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</si>
  <si>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</si>
  <si>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</si>
  <si>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</si>
  <si>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</si>
  <si>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</si>
  <si>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</si>
  <si>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</si>
  <si>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</si>
  <si>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</si>
  <si>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</si>
  <si>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</si>
  <si>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</si>
  <si>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</si>
  <si>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</si>
  <si>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</si>
  <si>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</si>
  <si>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</si>
  <si>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</si>
  <si>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</si>
  <si>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</si>
  <si>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</si>
  <si>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</si>
  <si>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</si>
  <si>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</si>
  <si>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</si>
  <si>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</si>
  <si>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</si>
  <si>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</si>
  <si>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</si>
  <si>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</si>
  <si>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</si>
  <si>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</si>
  <si>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</si>
  <si>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</si>
  <si>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</si>
  <si>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</si>
  <si>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</si>
  <si>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</si>
  <si>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</si>
  <si>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</si>
  <si>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</si>
  <si>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</si>
  <si>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</si>
  <si>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</si>
  <si>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</si>
  <si>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</si>
  <si>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</si>
  <si>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</si>
  <si>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</si>
  <si>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</si>
  <si>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</si>
  <si>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</si>
  <si>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</si>
  <si>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</si>
  <si>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</si>
  <si>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</si>
  <si>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</si>
  <si>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</si>
  <si>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</si>
  <si>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</si>
  <si>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</si>
  <si>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</si>
  <si>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</si>
  <si>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</si>
  <si>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</si>
  <si>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</si>
  <si>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</si>
  <si>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</si>
  <si>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</si>
  <si>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</si>
  <si>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</si>
  <si>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</si>
  <si>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</si>
  <si>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</si>
  <si>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</si>
  <si>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</si>
  <si>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</si>
  <si>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</si>
  <si>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</si>
  <si>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</si>
  <si>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</si>
  <si>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</si>
  <si>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</si>
  <si>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</si>
  <si>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</si>
  <si>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</si>
  <si>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</si>
  <si>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</si>
  <si>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</si>
  <si>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</si>
  <si>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</si>
  <si>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</si>
  <si>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</si>
  <si>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</si>
  <si>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</si>
  <si>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</si>
  <si>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</si>
  <si>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</si>
  <si>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</si>
  <si>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</si>
  <si>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</si>
  <si>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</si>
  <si>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</si>
  <si>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</si>
  <si>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</si>
  <si>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</si>
  <si>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</si>
  <si>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</si>
  <si>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</si>
  <si>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</si>
  <si>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</si>
  <si>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</si>
  <si>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</si>
  <si>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</si>
  <si>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</si>
  <si>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</si>
  <si>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</si>
  <si>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</si>
  <si>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</si>
  <si>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</si>
  <si>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</si>
  <si>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</si>
  <si>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</si>
  <si>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</si>
  <si>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</si>
  <si>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</si>
  <si>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</si>
  <si>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</si>
  <si>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</si>
  <si>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</si>
  <si>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</si>
  <si>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</si>
  <si>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</si>
  <si>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</si>
  <si>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</si>
  <si>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</si>
  <si>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</si>
  <si>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</si>
  <si>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</si>
  <si>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</si>
  <si>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</si>
  <si>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</si>
  <si>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</si>
  <si>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</si>
  <si>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</si>
  <si>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</si>
  <si>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</si>
  <si>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</si>
  <si>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</si>
  <si>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</si>
  <si>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</si>
  <si>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</si>
  <si>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</si>
  <si>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</si>
  <si>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</si>
  <si>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</si>
  <si>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</si>
  <si>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</si>
  <si>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</si>
  <si>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</si>
  <si>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</si>
  <si>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</si>
  <si>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</si>
  <si>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</si>
  <si>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</si>
  <si>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</si>
  <si>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</si>
  <si>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</si>
  <si>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</si>
  <si>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</si>
  <si>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</si>
  <si>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</si>
  <si>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</si>
  <si>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</si>
  <si>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</si>
  <si>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</si>
  <si>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</si>
  <si>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</si>
  <si>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</si>
  <si>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</si>
  <si>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</si>
  <si>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</si>
  <si>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</si>
  <si>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</si>
  <si>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</si>
  <si>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</si>
  <si>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</si>
  <si>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</si>
  <si>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</si>
  <si>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</si>
  <si>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</si>
  <si>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</si>
  <si>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</si>
  <si>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</si>
  <si>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</si>
  <si>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</si>
  <si>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</si>
  <si>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</si>
  <si>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</si>
  <si>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</si>
  <si>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</si>
  <si>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</si>
  <si>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</si>
  <si>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</si>
  <si>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</si>
  <si>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</si>
  <si>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</si>
  <si>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</si>
  <si>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</si>
  <si>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</si>
  <si>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</si>
  <si>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</si>
  <si>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</si>
  <si>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</si>
  <si>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</si>
  <si>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</si>
  <si>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</si>
  <si>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</si>
  <si>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</si>
  <si>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</si>
  <si>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</si>
  <si>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</si>
  <si>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</si>
  <si>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</si>
  <si>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</si>
  <si>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</si>
  <si>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</si>
  <si>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</si>
  <si>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</si>
  <si>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</si>
  <si>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</si>
  <si>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</si>
  <si>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</si>
  <si>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</si>
  <si>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</si>
  <si>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</si>
  <si>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</si>
  <si>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</si>
  <si>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</si>
  <si>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</si>
  <si>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</si>
  <si>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</si>
  <si>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</si>
  <si>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</si>
  <si>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</si>
  <si>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</si>
  <si>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</si>
  <si>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</si>
  <si>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</si>
  <si>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</si>
  <si>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</si>
  <si>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</si>
  <si>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</si>
  <si>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</si>
  <si>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</si>
  <si>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</si>
  <si>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</si>
  <si>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</si>
  <si>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</si>
  <si>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</si>
  <si>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</si>
  <si>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</si>
  <si>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</si>
  <si>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</si>
  <si>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</si>
  <si>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</si>
  <si>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</si>
  <si>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</si>
  <si>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</si>
  <si>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</si>
  <si>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</si>
  <si>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</si>
  <si>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</si>
  <si>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</si>
  <si>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</si>
  <si>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</si>
  <si>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</si>
  <si>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</si>
  <si>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</si>
  <si>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</si>
  <si>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</si>
  <si>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</si>
  <si>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</si>
  <si>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</si>
  <si>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</si>
  <si>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</si>
  <si>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</si>
  <si>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</si>
  <si>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</si>
  <si>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</si>
  <si>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</si>
  <si>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</si>
  <si>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</si>
  <si>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</si>
  <si>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</si>
  <si>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</si>
  <si>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</si>
  <si>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</si>
  <si>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</si>
  <si>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</si>
  <si>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</si>
  <si>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</si>
  <si>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</si>
  <si>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</si>
  <si>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</si>
  <si>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</si>
  <si>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</si>
  <si>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</si>
  <si>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</si>
  <si>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</si>
  <si>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</si>
  <si>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</si>
  <si>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</si>
  <si>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</si>
  <si>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</si>
  <si>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</si>
  <si>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</si>
  <si>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</si>
  <si>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</si>
  <si>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</si>
  <si>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</si>
  <si>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</si>
  <si>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</si>
  <si>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</si>
  <si>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</si>
  <si>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</si>
  <si>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</si>
  <si>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</si>
  <si>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</si>
  <si>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</si>
  <si>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</si>
  <si>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</si>
  <si>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</si>
  <si>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</si>
  <si>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</si>
  <si>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</si>
  <si>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</si>
  <si>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</si>
  <si>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</si>
  <si>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</si>
  <si>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</si>
  <si>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</si>
  <si>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</si>
  <si>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</si>
  <si>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</si>
  <si>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</si>
  <si>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</si>
  <si>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</si>
  <si>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</si>
  <si>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</si>
  <si>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</si>
  <si>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</si>
  <si>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</si>
  <si>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</si>
  <si>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</si>
  <si>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</si>
  <si>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</si>
  <si>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</si>
  <si>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</si>
  <si>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</si>
  <si>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</si>
  <si>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</si>
  <si>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</si>
  <si>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</si>
  <si>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</si>
  <si>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</si>
  <si>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</si>
  <si>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</si>
  <si>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</si>
  <si>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</si>
  <si>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</si>
  <si>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</si>
  <si>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</si>
  <si>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</si>
  <si>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</si>
  <si>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</si>
  <si>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</si>
  <si>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</si>
  <si>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</si>
  <si>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</si>
  <si>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</si>
  <si>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</si>
  <si>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</si>
  <si>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</si>
  <si>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</si>
  <si>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</si>
  <si>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</si>
  <si>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</si>
  <si>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</si>
  <si>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</si>
  <si>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</si>
  <si>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</si>
  <si>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</si>
  <si>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</si>
  <si>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</si>
  <si>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</si>
  <si>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</si>
  <si>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</si>
  <si>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</si>
  <si>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</si>
  <si>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</si>
  <si>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</si>
  <si>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</si>
  <si>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</si>
  <si>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</si>
  <si>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</si>
  <si>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</si>
  <si>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</si>
  <si>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</si>
  <si>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</si>
  <si>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</si>
  <si>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</si>
  <si>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</si>
  <si>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</si>
  <si>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</si>
  <si>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</si>
  <si>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</si>
  <si>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</si>
  <si>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</si>
  <si>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</si>
  <si>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</si>
  <si>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</si>
  <si>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</si>
  <si>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</si>
  <si>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</si>
  <si>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</si>
  <si>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</si>
  <si>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</si>
  <si>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</si>
  <si>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</si>
  <si>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</si>
  <si>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</si>
  <si>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</si>
  <si>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</si>
  <si>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</si>
  <si>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</si>
  <si>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</si>
  <si>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</si>
  <si>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</si>
  <si>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</si>
  <si>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</si>
  <si>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</si>
  <si>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</si>
  <si>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</si>
  <si>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</si>
  <si>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</si>
  <si>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</si>
  <si>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</si>
  <si>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</si>
  <si>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</si>
  <si>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</si>
  <si>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</si>
  <si>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</si>
  <si>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</si>
  <si>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</si>
  <si>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</si>
  <si>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</si>
  <si>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</si>
  <si>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</si>
  <si>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</si>
  <si>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</si>
  <si>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</si>
  <si>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</si>
  <si>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</si>
  <si>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</si>
  <si>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</si>
  <si>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</si>
  <si>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</si>
  <si>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</si>
  <si>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</si>
  <si>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</si>
  <si>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</si>
  <si>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</si>
  <si>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</si>
  <si>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</si>
  <si>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</si>
  <si>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</si>
  <si>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</si>
  <si>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</si>
  <si>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</si>
  <si>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</si>
  <si>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</si>
  <si>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</si>
  <si>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</si>
  <si>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</si>
  <si>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</si>
  <si>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</si>
  <si>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</si>
  <si>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</si>
  <si>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</si>
  <si>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</si>
  <si>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</si>
  <si>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</si>
  <si>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</si>
  <si>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</si>
  <si>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</si>
  <si>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</si>
  <si>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</si>
  <si>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</si>
  <si>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</si>
  <si>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</si>
  <si>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</si>
  <si>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</si>
  <si>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</si>
  <si>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</si>
  <si>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</si>
  <si>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</si>
  <si>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</si>
  <si>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</si>
  <si>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</si>
  <si>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</si>
  <si>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</si>
  <si>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</si>
  <si>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</si>
  <si>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</si>
  <si>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</si>
  <si>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</si>
  <si>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</si>
  <si>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</si>
  <si>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</si>
  <si>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</si>
  <si>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</si>
  <si>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</si>
  <si>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</si>
  <si>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</si>
  <si>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</si>
  <si>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</si>
  <si>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</si>
  <si>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</si>
  <si>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</si>
  <si>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</si>
  <si>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</si>
  <si>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</si>
  <si>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</si>
  <si>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</si>
  <si>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</si>
  <si>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</si>
  <si>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</si>
  <si>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</si>
  <si>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</si>
  <si>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</si>
  <si>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</si>
  <si>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</si>
  <si>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</si>
  <si>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</si>
  <si>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</si>
  <si>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</si>
  <si>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</si>
  <si>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</si>
  <si>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</si>
  <si>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</si>
  <si>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</si>
  <si>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</si>
  <si>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</si>
  <si>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</si>
  <si>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</si>
  <si>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</si>
  <si>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</si>
  <si>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</si>
  <si>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</si>
  <si>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</si>
  <si>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</si>
  <si>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</si>
  <si>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</si>
  <si>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</si>
  <si>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</si>
  <si>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</si>
  <si>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</si>
  <si>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</si>
  <si>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</si>
  <si>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</si>
  <si>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</si>
  <si>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</si>
  <si>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</si>
  <si>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</si>
  <si>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</si>
  <si>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</si>
  <si>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</si>
  <si>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</si>
  <si>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</si>
  <si>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</si>
  <si>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</si>
  <si>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</si>
  <si>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</si>
  <si>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</si>
  <si>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</si>
  <si>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</si>
  <si>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</si>
  <si>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</si>
  <si>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</si>
  <si>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</si>
  <si>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</si>
  <si>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</si>
  <si>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</si>
  <si>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</si>
  <si>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</si>
  <si>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</si>
  <si>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</si>
  <si>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</si>
  <si>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</si>
  <si>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</si>
  <si>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</si>
  <si>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</si>
  <si>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</si>
  <si>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</si>
  <si>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</si>
  <si>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</si>
  <si>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</si>
  <si>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</si>
  <si>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</si>
  <si>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</si>
  <si>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</si>
  <si>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</si>
  <si>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</si>
  <si>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</si>
  <si>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</si>
  <si>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</si>
  <si>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</si>
  <si>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</si>
  <si>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</si>
  <si>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</si>
  <si>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</si>
  <si>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</si>
  <si>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</si>
  <si>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</si>
  <si>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</si>
  <si>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</si>
  <si>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</si>
  <si>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</si>
  <si>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</si>
  <si>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</si>
  <si>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</si>
  <si>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</si>
  <si>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</si>
  <si>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</si>
  <si>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</si>
  <si>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</si>
  <si>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</si>
  <si>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</si>
  <si>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</si>
  <si>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</si>
  <si>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</si>
  <si>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</si>
  <si>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</si>
  <si>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</si>
  <si>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</si>
  <si>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</si>
  <si>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</si>
  <si>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</si>
  <si>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</si>
  <si>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</si>
  <si>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</si>
  <si>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</si>
  <si>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</si>
  <si>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</si>
  <si>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</si>
  <si>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</si>
  <si>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</si>
  <si>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</si>
  <si>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</si>
  <si>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</si>
  <si>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</si>
  <si>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</si>
  <si>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</si>
  <si>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</si>
  <si>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</si>
  <si>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</si>
  <si>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</si>
  <si>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</si>
  <si>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</si>
  <si>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</si>
  <si>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</si>
  <si>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</si>
  <si>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</si>
  <si>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</si>
  <si>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</si>
  <si>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</si>
  <si>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</si>
  <si>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</si>
  <si>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</si>
  <si>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</si>
  <si>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</si>
  <si>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</si>
  <si>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</si>
  <si>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</si>
  <si>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</si>
  <si>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</si>
  <si>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</si>
  <si>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</si>
  <si>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</si>
  <si>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</si>
  <si>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</si>
  <si>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</si>
  <si>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</si>
  <si>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</si>
  <si>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</si>
  <si>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</si>
  <si>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</si>
  <si>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</si>
  <si>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</si>
  <si>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</si>
  <si>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</si>
  <si>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</si>
  <si>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</si>
  <si>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</si>
  <si>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</si>
  <si>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</si>
  <si>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</si>
  <si>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</si>
  <si>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</si>
  <si>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</si>
  <si>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</si>
  <si>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</si>
  <si>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</si>
  <si>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</si>
  <si>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</si>
  <si>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</si>
  <si>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</si>
  <si>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</si>
  <si>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</si>
  <si>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</si>
  <si>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</si>
  <si>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</si>
  <si>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</si>
  <si>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</si>
  <si>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</si>
  <si>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</si>
  <si>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</si>
  <si>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</si>
  <si>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</si>
  <si>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</si>
  <si>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</si>
  <si>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</si>
  <si>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</si>
  <si>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</si>
  <si>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</si>
  <si>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</si>
  <si>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</si>
  <si>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</si>
  <si>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</si>
  <si>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</si>
  <si>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</si>
  <si>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</si>
  <si>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</si>
  <si>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</si>
  <si>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</si>
  <si>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</si>
  <si>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</si>
  <si>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</si>
  <si>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</si>
  <si>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</si>
  <si>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</si>
  <si>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</si>
  <si>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</si>
  <si>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</si>
  <si>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</si>
  <si>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</si>
  <si>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</si>
  <si>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</si>
  <si>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</si>
  <si>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</si>
  <si>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</si>
  <si>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</si>
  <si>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</si>
  <si>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</si>
  <si>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</si>
  <si>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</si>
  <si>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</si>
  <si>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</si>
  <si>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</si>
  <si>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</si>
  <si>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</si>
  <si>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</si>
  <si>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</si>
  <si>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</si>
  <si>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</si>
  <si>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</si>
  <si>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</si>
  <si>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</si>
  <si>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</si>
  <si>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</si>
  <si>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</si>
  <si>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</si>
  <si>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</si>
  <si>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</si>
  <si>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</si>
  <si>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</si>
  <si>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</si>
  <si>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</si>
  <si>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</si>
  <si>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</si>
  <si>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</si>
  <si>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</si>
  <si>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</si>
  <si>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</si>
  <si>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</si>
  <si>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</si>
  <si>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</si>
  <si>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</si>
  <si>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</si>
  <si>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</si>
  <si>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</si>
  <si>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</si>
  <si>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</si>
  <si>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</si>
  <si>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</si>
  <si>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</si>
  <si>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</si>
  <si>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</si>
  <si>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</si>
  <si>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</si>
  <si>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</si>
  <si>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</si>
  <si>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</si>
  <si>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</si>
  <si>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</si>
  <si>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</si>
  <si>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</si>
  <si>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</si>
  <si>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</si>
  <si>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</si>
  <si>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</si>
  <si>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</si>
  <si>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</si>
  <si>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</si>
  <si>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</si>
  <si>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</si>
  <si>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</si>
  <si>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</si>
  <si>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</si>
  <si>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</si>
  <si>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</si>
  <si>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</si>
  <si>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</si>
  <si>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</si>
  <si>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</si>
  <si>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</si>
  <si>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</si>
  <si>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</si>
  <si>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</si>
  <si>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</si>
  <si>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</si>
  <si>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</si>
  <si>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</si>
  <si>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</si>
  <si>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</si>
  <si>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</si>
  <si>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</si>
  <si>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</si>
  <si>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</si>
  <si>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</si>
  <si>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</si>
  <si>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</si>
  <si>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</si>
  <si>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</si>
  <si>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</si>
  <si>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</si>
  <si>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</si>
  <si>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</si>
  <si>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</si>
  <si>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</si>
  <si>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</si>
  <si>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</si>
  <si>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</si>
  <si>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</si>
  <si>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</si>
  <si>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</si>
  <si>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</si>
  <si>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</si>
  <si>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</si>
  <si>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</si>
  <si>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</si>
  <si>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</si>
  <si>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</si>
  <si>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</si>
  <si>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</si>
  <si>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</si>
  <si>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</si>
  <si>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</si>
  <si>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</si>
  <si>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</si>
  <si>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</si>
  <si>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</si>
  <si>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</si>
  <si>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</si>
  <si>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</si>
  <si>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</si>
  <si>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</si>
  <si>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</si>
  <si>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</si>
  <si>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</si>
  <si>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</si>
  <si>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</si>
  <si>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</si>
  <si>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</si>
  <si>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</si>
  <si>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</si>
  <si>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</si>
  <si>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</si>
  <si>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</si>
  <si>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</si>
  <si>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</si>
  <si>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</si>
  <si>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</si>
  <si>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</si>
  <si>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</si>
  <si>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</si>
  <si>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</si>
  <si>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</si>
  <si>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</si>
  <si>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</si>
  <si>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</si>
  <si>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</si>
  <si>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</si>
  <si>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</si>
  <si>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</si>
  <si>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</si>
  <si>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</si>
  <si>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</si>
  <si>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</si>
  <si>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</si>
  <si>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</si>
  <si>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</si>
  <si>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</si>
  <si>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</si>
  <si>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</si>
  <si>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</si>
  <si>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</si>
  <si>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</si>
  <si>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</si>
  <si>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</si>
  <si>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</si>
  <si>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</si>
  <si>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</si>
  <si>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</si>
  <si>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</si>
  <si>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</si>
  <si>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</si>
  <si>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</si>
  <si>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</si>
  <si>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</si>
  <si>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</si>
  <si>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</si>
  <si>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</si>
  <si>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</si>
  <si>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</si>
  <si>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</si>
  <si>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</si>
  <si>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</si>
  <si>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</si>
  <si>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</si>
  <si>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</si>
  <si>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</si>
  <si>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</si>
  <si>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</si>
  <si>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</si>
  <si>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</si>
  <si>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</si>
  <si>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</si>
  <si>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</si>
  <si>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</si>
  <si>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</si>
  <si>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</si>
  <si>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</si>
  <si>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</si>
  <si>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</si>
  <si>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</si>
  <si>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</si>
  <si>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</si>
  <si>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</si>
  <si>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</si>
  <si>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</si>
  <si>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</si>
  <si>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</si>
  <si>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</si>
  <si>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</si>
  <si>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</si>
  <si>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</si>
  <si>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</si>
  <si>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</si>
  <si>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</si>
  <si>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</si>
  <si>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</si>
  <si>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</si>
  <si>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</si>
  <si>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</si>
  <si>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</si>
  <si>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</si>
  <si>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</si>
  <si>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</si>
  <si>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</si>
  <si>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</si>
  <si>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</si>
  <si>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</si>
  <si>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</si>
  <si>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</si>
  <si>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</si>
  <si>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</si>
  <si>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</si>
  <si>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</si>
  <si>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</si>
  <si>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</si>
  <si>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</si>
  <si>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</si>
  <si>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</si>
  <si>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</si>
  <si>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</si>
  <si>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</si>
  <si>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</si>
  <si>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</si>
  <si>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</si>
  <si>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</si>
  <si>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</si>
  <si>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</si>
  <si>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</si>
  <si>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</si>
  <si>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</si>
  <si>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</si>
  <si>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</si>
  <si>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</si>
  <si>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</si>
  <si>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</si>
  <si>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</si>
  <si>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</si>
  <si>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</si>
  <si>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</si>
  <si>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</si>
  <si>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</si>
  <si>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</si>
  <si>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</si>
  <si>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</si>
  <si>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</si>
  <si>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</si>
  <si>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</si>
  <si>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</si>
  <si>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</si>
  <si>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</si>
  <si>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</si>
  <si>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</si>
  <si>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</si>
  <si>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</si>
  <si>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</si>
  <si>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</si>
  <si>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</si>
  <si>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</si>
  <si>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</si>
  <si>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</si>
  <si>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</si>
  <si>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</si>
  <si>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</si>
  <si>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</si>
  <si>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</si>
  <si>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</si>
  <si>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</si>
  <si>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</si>
  <si>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</si>
  <si>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</si>
  <si>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</si>
  <si>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</si>
  <si>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</si>
  <si>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</si>
  <si>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</si>
  <si>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</si>
  <si>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</si>
  <si>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</si>
  <si>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</si>
  <si>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</si>
  <si>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</si>
  <si>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</si>
  <si>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</si>
  <si>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</si>
  <si>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</si>
  <si>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</si>
  <si>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</si>
  <si>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</si>
  <si>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</si>
  <si>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</si>
  <si>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</si>
  <si>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</si>
  <si>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</si>
  <si>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</si>
  <si>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</si>
  <si>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</si>
  <si>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</si>
  <si>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</si>
  <si>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</si>
  <si>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</si>
  <si>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</si>
  <si>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</si>
  <si>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</si>
  <si>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</si>
  <si>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</si>
  <si>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</si>
  <si>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</si>
  <si>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</si>
  <si>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</si>
  <si>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</si>
  <si>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</si>
  <si>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</si>
  <si>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</si>
  <si>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</si>
  <si>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</si>
  <si>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</si>
  <si>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</si>
  <si>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</si>
  <si>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</si>
  <si>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</si>
  <si>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</si>
  <si>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</si>
  <si>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</si>
  <si>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</si>
  <si>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</si>
  <si>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</si>
  <si>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</si>
  <si>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</si>
  <si>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</si>
  <si>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</si>
  <si>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</si>
  <si>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</si>
  <si>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</si>
  <si>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</si>
  <si>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</si>
  <si>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</si>
  <si>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</si>
  <si>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</si>
  <si>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</si>
  <si>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</si>
  <si>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</si>
  <si>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</si>
  <si>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</si>
  <si>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</si>
  <si>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</si>
  <si>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</si>
  <si>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</si>
  <si>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</si>
  <si>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</si>
  <si>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</si>
  <si>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</si>
  <si>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</si>
  <si>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</si>
  <si>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</si>
  <si>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</si>
  <si>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</si>
  <si>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</si>
  <si>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</si>
  <si>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</si>
  <si>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</si>
  <si>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</si>
  <si>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</si>
  <si>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</si>
  <si>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</si>
  <si>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</si>
  <si>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</si>
  <si>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</si>
  <si>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</si>
  <si>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</si>
  <si>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</si>
  <si>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</si>
  <si>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</si>
  <si>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</si>
  <si>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</si>
  <si>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</si>
  <si>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</si>
  <si>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</si>
  <si>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</si>
  <si>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</si>
  <si>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</si>
  <si>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</si>
  <si>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</si>
  <si>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</si>
  <si>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</si>
  <si>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</si>
  <si>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</si>
  <si>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</si>
  <si>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</si>
  <si>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</si>
  <si>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</si>
  <si>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</si>
  <si>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</si>
  <si>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</si>
  <si>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</si>
  <si>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</si>
  <si>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</si>
  <si>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</si>
  <si>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</si>
  <si>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</si>
  <si>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</si>
  <si>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</si>
  <si>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</si>
  <si>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</si>
  <si>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</si>
  <si>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</si>
  <si>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</si>
  <si>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</si>
  <si>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</si>
  <si>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</si>
  <si>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</si>
  <si>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</si>
  <si>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</si>
  <si>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</si>
  <si>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</si>
  <si>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</si>
  <si>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</si>
  <si>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</si>
  <si>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</si>
  <si>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</si>
  <si>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</si>
  <si>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</si>
  <si>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</si>
  <si>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</si>
  <si>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</si>
  <si>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</si>
  <si>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</si>
  <si>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</si>
  <si>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</si>
  <si>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</si>
  <si>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</si>
  <si>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</si>
  <si>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</si>
  <si>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</si>
  <si>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</si>
  <si>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</si>
  <si>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</si>
  <si>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</si>
  <si>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</si>
  <si>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</si>
  <si>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</si>
  <si>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</si>
  <si>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</si>
  <si>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</si>
  <si>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</si>
  <si>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</si>
  <si>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</si>
  <si>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</si>
  <si>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</si>
  <si>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</si>
  <si>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</si>
  <si>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</si>
  <si>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</si>
  <si>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</si>
  <si>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</si>
  <si>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</si>
  <si>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</si>
  <si>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</si>
  <si>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</si>
  <si>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</si>
  <si>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</si>
  <si>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</si>
  <si>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</si>
  <si>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</si>
  <si>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</si>
  <si>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</si>
  <si>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</si>
  <si>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</si>
  <si>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</si>
  <si>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</si>
  <si>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</si>
  <si>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</si>
  <si>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</si>
  <si>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</si>
  <si>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</si>
  <si>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</si>
  <si>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</si>
  <si>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</si>
  <si>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</si>
  <si>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</si>
  <si>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</si>
  <si>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</si>
  <si>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</si>
  <si>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</si>
  <si>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</si>
  <si>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</si>
  <si>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</si>
  <si>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</si>
  <si>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</si>
  <si>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</si>
  <si>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</si>
  <si>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</si>
  <si>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</si>
  <si>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</si>
  <si>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</si>
  <si>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</si>
  <si>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</si>
  <si>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</si>
  <si>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</si>
  <si>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</si>
  <si>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</si>
  <si>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</si>
  <si>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</si>
  <si>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</si>
  <si>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</si>
  <si>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</si>
  <si>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</si>
  <si>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</si>
  <si>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</si>
  <si>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</si>
  <si>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</si>
  <si>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</si>
  <si>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</si>
  <si>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</si>
  <si>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</si>
  <si>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</si>
  <si>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</si>
  <si>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</si>
  <si>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</si>
  <si>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</si>
  <si>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</si>
  <si>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</si>
  <si>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</si>
  <si>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</si>
  <si>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</si>
  <si>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</si>
  <si>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</si>
  <si>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</si>
  <si>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</si>
  <si>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</si>
  <si>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</si>
  <si>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</si>
  <si>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</si>
  <si>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</si>
  <si>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</si>
  <si>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</si>
  <si>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</si>
  <si>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</si>
  <si>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</si>
  <si>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</si>
  <si>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</si>
  <si>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</si>
  <si>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</si>
  <si>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</si>
  <si>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</si>
  <si>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</si>
  <si>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</si>
  <si>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</si>
  <si>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</si>
  <si>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</si>
  <si>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</si>
  <si>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</si>
  <si>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</si>
  <si>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</si>
  <si>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</si>
  <si>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</si>
  <si>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</si>
  <si>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</si>
  <si>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</si>
  <si>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</si>
  <si>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</si>
  <si>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</si>
  <si>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</si>
  <si>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</si>
  <si>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</si>
  <si>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</si>
  <si>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</si>
  <si>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</si>
  <si>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</si>
  <si>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</si>
  <si>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</si>
  <si>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</si>
  <si>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</si>
  <si>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</si>
  <si>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</si>
  <si>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</si>
  <si>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</si>
  <si>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</si>
  <si>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</si>
  <si>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</si>
  <si>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</si>
  <si>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</si>
  <si>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</si>
  <si>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</si>
  <si>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</si>
  <si>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</si>
  <si>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</si>
  <si>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</si>
  <si>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</si>
  <si>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</si>
  <si>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</si>
  <si>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</si>
  <si>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</si>
  <si>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</si>
  <si>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</si>
  <si>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</si>
  <si>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</si>
  <si>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</si>
  <si>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</si>
  <si>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</si>
  <si>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</si>
  <si>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</si>
  <si>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</si>
  <si>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</si>
  <si>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</si>
  <si>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</si>
  <si>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</si>
  <si>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</si>
  <si>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</si>
  <si>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</si>
  <si>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</si>
  <si>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</si>
  <si>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</si>
  <si>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</si>
  <si>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</si>
  <si>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</si>
  <si>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</si>
  <si>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</si>
  <si>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</si>
  <si>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</si>
  <si>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</si>
  <si>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</si>
  <si>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</si>
  <si>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</si>
  <si>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</si>
  <si>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</si>
  <si>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</si>
  <si>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</si>
  <si>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</si>
  <si>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</si>
  <si>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</si>
  <si>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</si>
  <si>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</si>
  <si>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</si>
  <si>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</si>
  <si>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</si>
  <si>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</si>
  <si>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</si>
  <si>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</si>
  <si>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</si>
  <si>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</si>
  <si>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</si>
  <si>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</si>
  <si>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</si>
  <si>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</si>
  <si>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</si>
  <si>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</si>
  <si>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</si>
  <si>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</si>
  <si>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</si>
  <si>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</si>
  <si>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</si>
  <si>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</si>
  <si>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</si>
  <si>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</si>
  <si>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</si>
  <si>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</si>
  <si>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</si>
  <si>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</si>
  <si>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</si>
  <si>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</si>
  <si>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</si>
  <si>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</si>
  <si>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</si>
  <si>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</si>
  <si>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</si>
  <si>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</si>
  <si>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</si>
  <si>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</si>
  <si>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</si>
  <si>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</si>
  <si>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</si>
  <si>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</si>
  <si>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</si>
  <si>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</si>
  <si>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</si>
  <si>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</si>
  <si>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</si>
  <si>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</si>
  <si>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</si>
  <si>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</si>
  <si>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</si>
  <si>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</si>
  <si>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</si>
  <si>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</si>
  <si>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</si>
  <si>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</si>
  <si>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</si>
  <si>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</si>
  <si>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</si>
  <si>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</si>
  <si>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</si>
  <si>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</si>
  <si>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</si>
  <si>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</si>
  <si>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</si>
  <si>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</si>
  <si>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</si>
  <si>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</si>
  <si>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</si>
  <si>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</si>
  <si>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</si>
  <si>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</si>
  <si>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</si>
  <si>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</si>
  <si>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</si>
  <si>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</si>
  <si>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</si>
  <si>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</si>
  <si>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</si>
  <si>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</si>
  <si>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</si>
  <si>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</si>
  <si>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</si>
  <si>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</si>
  <si>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</si>
  <si>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</si>
  <si>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</si>
  <si>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</si>
  <si>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</si>
  <si>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</si>
  <si>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</si>
  <si>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</si>
  <si>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</si>
  <si>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</si>
  <si>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</si>
  <si>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</si>
  <si>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</si>
  <si>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</si>
  <si>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</si>
  <si>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</si>
  <si>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</si>
  <si>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</si>
  <si>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</si>
  <si>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</si>
  <si>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</si>
  <si>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</si>
  <si>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</si>
  <si>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</si>
  <si>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</si>
  <si>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</si>
  <si>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</si>
  <si>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</si>
  <si>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</si>
  <si>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</si>
  <si>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</si>
  <si>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</si>
  <si>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</si>
  <si>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</si>
  <si>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</si>
  <si>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</si>
  <si>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</si>
  <si>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</si>
  <si>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</si>
  <si>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</si>
  <si>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</si>
  <si>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</si>
  <si>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</si>
  <si>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</si>
  <si>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</si>
  <si>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</si>
  <si>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</si>
  <si>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</si>
  <si>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</si>
  <si>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</si>
  <si>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</si>
  <si>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</si>
  <si>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</si>
  <si>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</si>
  <si>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</si>
  <si>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</si>
  <si>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</si>
  <si>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</si>
  <si>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</si>
  <si>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</si>
  <si>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</si>
  <si>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</si>
  <si>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</si>
  <si>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</si>
  <si>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</si>
  <si>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</si>
  <si>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</si>
  <si>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</si>
  <si>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</si>
  <si>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</si>
  <si>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</si>
  <si>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</si>
  <si>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</si>
  <si>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</si>
  <si>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</si>
  <si>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</si>
  <si>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</si>
  <si>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</si>
  <si>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</si>
  <si>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</si>
  <si>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</si>
  <si>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</si>
  <si>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</si>
  <si>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</si>
  <si>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</si>
  <si>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</si>
  <si>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</si>
  <si>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</si>
  <si>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</si>
  <si>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</si>
  <si>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</si>
  <si>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</si>
  <si>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</si>
  <si>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</si>
  <si>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</si>
  <si>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</si>
  <si>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</si>
  <si>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</si>
  <si>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</si>
  <si>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</si>
  <si>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</si>
  <si>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</si>
  <si>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</si>
  <si>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</si>
  <si>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</si>
  <si>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</si>
  <si>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</si>
  <si>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</si>
  <si>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</si>
  <si>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</si>
  <si>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</si>
  <si>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</si>
  <si>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</si>
  <si>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</si>
  <si>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</si>
  <si>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</si>
  <si>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</si>
  <si>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</si>
  <si>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</si>
  <si>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</si>
  <si>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</si>
  <si>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</si>
  <si>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</si>
  <si>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</si>
  <si>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</si>
  <si>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</si>
  <si>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</si>
  <si>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</si>
  <si>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</si>
  <si>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</si>
  <si>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</si>
  <si>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</si>
  <si>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</si>
  <si>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</si>
  <si>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</si>
  <si>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</si>
  <si>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</si>
  <si>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</si>
  <si>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</si>
  <si>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</si>
  <si>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</si>
  <si>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</si>
  <si>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</si>
  <si>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</si>
  <si>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</si>
  <si>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</si>
  <si>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</si>
  <si>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</si>
  <si>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</si>
  <si>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</si>
  <si>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</si>
  <si>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</si>
  <si>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</si>
  <si>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</si>
  <si>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</si>
  <si>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</si>
  <si>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</si>
  <si>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</si>
  <si>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</si>
  <si>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</si>
  <si>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</si>
  <si>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</si>
  <si>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</si>
  <si>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</si>
  <si>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</si>
  <si>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</si>
  <si>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</si>
  <si>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</si>
  <si>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</si>
  <si>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</si>
  <si>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</si>
  <si>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</si>
  <si>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</si>
  <si>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</si>
  <si>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</si>
  <si>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</si>
  <si>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</si>
  <si>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</si>
  <si>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</si>
  <si>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</si>
  <si>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</si>
  <si>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</si>
  <si>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</si>
  <si>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</si>
  <si>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</si>
  <si>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</si>
  <si>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</si>
  <si>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</si>
  <si>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</si>
  <si>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</si>
  <si>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</si>
  <si>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</si>
  <si>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</si>
  <si>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</si>
  <si>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</si>
  <si>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</si>
  <si>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</si>
  <si>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</si>
  <si>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</si>
  <si>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</si>
  <si>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</si>
  <si>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</si>
  <si>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</si>
  <si>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</si>
  <si>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</si>
  <si>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</si>
  <si>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</si>
  <si>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</si>
  <si>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</si>
  <si>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</si>
  <si>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</si>
  <si>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</si>
  <si>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</si>
  <si>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</si>
  <si>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</si>
  <si>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</si>
  <si>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</si>
  <si>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</si>
  <si>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</si>
  <si>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PCM-20251101-00001064</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</si>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</sst>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4" totalsRowShown="0" headerRowDxfId="157" dataDxfId="156" headerRowBorderDxfId="154" tableBorderDxfId="155" totalsRowBorderDxfId="153">
  <autoFilter ref="A1:CJ15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7" sqref="K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299.64497152777767</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5.6337268521019723E-2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4.3050231484812684E-2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45962.593397453704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45962.593397453704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45962.593397453704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45962.593397453704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45962.593397453704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45962.593397453704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45962.593397453704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45962.593397453704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45962.593397453704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45962.593397453704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45962.593397453704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45962.593397453704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45962.593397453704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45962.593397453704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45962.593397453704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45962.593397453704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45962.593397453704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45962.593397453704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45962.593397453704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45962.593397453704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45962.593397453704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45962.593397453704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45962.593397453704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45962.593397453704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45962.593397453704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45962.593397453704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45962.593397453704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45962.593397453704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45962.593397453704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45962.593397453704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45962.593397453704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45962.593397453704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45962.593397453704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45962.593397453704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45962.593397453704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45962.593397453704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45962.593397453704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45962.593397453704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45962.593397453704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45962.593397453704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45962.593397453704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45962.593397453704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45962.593397453704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45962.593397453704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45962.593397453704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45962.593397453704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45962.593397453704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45962.593397453704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45962.593397453704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45962.593397453704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45962.593397453704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45962.593397453704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45962.593397453704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45962.593397453704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45962.593397453704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45962.593397453704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45962.593397453704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45962.593397453704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45962.593397453704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45962.593397453704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45962.593397453704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45962.593397453704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45962.593397453704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45962.593397453704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45962.593397453704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45962.593397453704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45962.593397453704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45962.593397453704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45962.593397453704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45962.593397453704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45962.593397453704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45962.593397453704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45962.593397453704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45962.593397453704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45962.593397453704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45962.593397453704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45962.593397453704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45962.593397453704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45962.593397453704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45962.593397453704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45962.593397453704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45962.593397453704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45962.593397453704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45962.593397453704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45962.593397453704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45962.593397453704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45962.593397453704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45962.593397453704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45962.593397453704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45962.593397453704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45962.593397453704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45962.593397453704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45962.593397453704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45962.593397453704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45962.593397453704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45962.593397453704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45962.593397453704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45962.593397453704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45962.593397453704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45962.593397453704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45962.593397453704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45962.593397453704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45962.593397453704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45962.593397453704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45962.593397453704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45962.593397453704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45962.593397453704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45962.593397453704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45962.593397453704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45962.593397453704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45962.593397453704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45962.593397453704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45962.593397453704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45962.593397453704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45962.593397453704</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45962.593397453704</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45962.593397453704</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45962.593397453704</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45962.593397453704</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38EFA8A1-EA87-465E-A462-09A83306DAD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4"/>
  <sheetViews>
    <sheetView workbookViewId="0">
      <selection activeCell="D6" sqref="D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137.59355949074234</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3.8513141203729901</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8.3490046294173226E-2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3</v>
      </c>
      <c r="D6" s="18" t="s">
        <v>24015</v>
      </c>
      <c r="E6" s="113" t="s">
        <v>39021</v>
      </c>
      <c r="F6" s="114"/>
      <c r="G6" s="115">
        <f ca="1">IFERROR(NOW()-F6,"-")</f>
        <v>45962.593397453704</v>
      </c>
      <c r="H6" s="114">
        <v>45962.578182870369</v>
      </c>
      <c r="I6" s="18" t="str">
        <f>IFERROR(VLOOKUP(D6,DB!A:F,6,0),"")</f>
        <v>SCECO</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45962.593397453704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45962.593397453704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45962.593397453704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60"/>
      <c r="B10" s="161" t="str">
        <f>IFERROR(VLOOKUP(D10,DB!A:K,11,0),"")</f>
        <v/>
      </c>
      <c r="C10" s="161"/>
      <c r="D10" s="161"/>
      <c r="E10" s="162"/>
      <c r="F10" s="163"/>
      <c r="G10" s="164">
        <f ca="1">IFERROR(NOW()-F10,"-")</f>
        <v>45962.593397453704</v>
      </c>
      <c r="H10" s="163"/>
      <c r="I10" s="161" t="str">
        <f>IFERROR(VLOOKUP(D10,DB!A:F,6,0),"")</f>
        <v/>
      </c>
      <c r="J10" s="161" t="str">
        <f>IFERROR(VLOOKUP(D10,DB!A:G,7,0),"")</f>
        <v/>
      </c>
      <c r="K10" s="165"/>
      <c r="L10" s="161" t="str">
        <f>IFERROR(VLOOKUP(D10,DB!A:I,9,0),"")</f>
        <v/>
      </c>
      <c r="M10" s="161"/>
      <c r="N10" s="161"/>
      <c r="O10" s="161"/>
      <c r="P10" s="161"/>
      <c r="Q10" s="161"/>
      <c r="R10" s="161"/>
      <c r="S10" s="161"/>
      <c r="T10" s="161"/>
      <c r="U10" s="161"/>
      <c r="V10" s="16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6"/>
    </row>
    <row r="11" spans="1:88" ht="31.5" customHeight="1">
      <c r="A11" s="112"/>
      <c r="B11" s="18" t="str">
        <f>IFERROR(VLOOKUP(D11,DB!A:K,11,0),"")</f>
        <v/>
      </c>
      <c r="C11" s="18"/>
      <c r="D11" s="18"/>
      <c r="E11" s="113"/>
      <c r="F11" s="114"/>
      <c r="G11" s="115">
        <f ca="1">IFERROR(NOW()-F11,"-")</f>
        <v>45962.593397453704</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45962.593397453704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45962.593397453704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45962.593397453704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45962.593397453704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45962.593397453704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45962.593397453704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45962.593397453704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45962.593397453704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45962.593397453704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45962.593397453704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45962.593397453704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45962.593397453704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45962.593397453704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45962.593397453704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45962.593397453704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45962.593397453704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45962.593397453704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45962.593397453704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45962.593397453704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45962.593397453704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45962.593397453704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45962.593397453704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45962.593397453704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45962.593397453704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45962.593397453704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45962.593397453704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45962.593397453704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45962.593397453704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45962.593397453704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45962.593397453704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45962.593397453704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45962.593397453704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45962.593397453704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45962.593397453704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45962.593397453704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45962.593397453704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45962.593397453704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45962.593397453704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45962.593397453704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45962.593397453704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45962.593397453704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45962.593397453704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45962.593397453704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45962.593397453704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45962.593397453704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45962.593397453704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45962.593397453704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45962.593397453704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45962.593397453704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45962.593397453704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45962.593397453704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45962.593397453704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45962.593397453704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45962.593397453704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45962.593397453704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45962.593397453704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45962.593397453704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45962.593397453704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45962.593397453704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45962.593397453704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45962.593397453704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45962.593397453704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45962.593397453704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45962.593397453704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45962.593397453704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45962.593397453704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45962.593397453704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45962.593397453704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45962.593397453704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45962.593397453704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45962.593397453704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45962.593397453704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45962.593397453704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45962.593397453704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45962.593397453704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45962.593397453704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45962.593397453704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45962.593397453704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45962.593397453704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45962.593397453704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45962.593397453704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45962.593397453704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45962.593397453704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45962.593397453704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45962.593397453704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45962.593397453704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45962.593397453704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45962.593397453704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45962.593397453704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45962.593397453704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45962.593397453704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45962.593397453704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45962.593397453704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45962.593397453704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45962.593397453704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45962.593397453704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45962.593397453704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45962.593397453704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45962.593397453704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45962.593397453704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45962.593397453704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45962.593397453704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45962.593397453704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45962.593397453704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45962.593397453704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45962.593397453704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45962.593397453704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45962.593397453704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45962.593397453704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45962.593397453704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45962.593397453704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45962.593397453704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45962.593397453704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45962.593397453704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45962.593397453704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45962.593397453704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45962.593397453704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45962.593397453704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45962.593397453704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45962.593397453704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45962.593397453704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45962.593397453704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45962.593397453704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45962.593397453704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45962.593397453704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45962.593397453704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45962.593397453704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45962.593397453704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45962.593397453704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45962.593397453704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45962.593397453704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45962.593397453704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45962.593397453704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45962.593397453704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45962.593397453704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45962.593397453704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45962.593397453704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45962.593397453704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45962.593397453704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45962.593397453704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45962.593397453704</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45962.593397453704</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60"/>
      <c r="B154" s="161" t="str">
        <f>IFERROR(VLOOKUP(D154,DB!A:K,11,0),"")</f>
        <v/>
      </c>
      <c r="C154" s="161"/>
      <c r="D154" s="161"/>
      <c r="E154" s="162"/>
      <c r="F154" s="163"/>
      <c r="G154" s="164">
        <f ca="1">IFERROR(NOW()-F154,"-")</f>
        <v>45962.593397453704</v>
      </c>
      <c r="H154" s="163"/>
      <c r="I154" s="161" t="str">
        <f>IFERROR(VLOOKUP(D154,DB!A:F,6,0),"")</f>
        <v/>
      </c>
      <c r="J154" s="161" t="str">
        <f>IFERROR(VLOOKUP(D154,DB!A:G,7,0),"")</f>
        <v/>
      </c>
      <c r="K154" s="165"/>
      <c r="L154" s="161" t="str">
        <f>IFERROR(VLOOKUP(D154,DB!A:I,9,0),"")</f>
        <v/>
      </c>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6"/>
    </row>
  </sheetData>
  <dataValidations count="2">
    <dataValidation allowBlank="1" showInputMessage="1" showErrorMessage="1" sqref="E1" xr:uid="{4D935161-CDD3-4592-B877-3FB59C99E142}"/>
    <dataValidation type="list" allowBlank="1" showInputMessage="1" showErrorMessage="1" sqref="E3:E15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45962.593397453704</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45962.593397453704</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45962.593397453704</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45962.593397453704</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45962.593397453704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45962.593397453704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45962.593397453704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45962.593397453704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45962.593397453704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45962.593397453704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45962.593397453704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45962.593397453704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45962.593397453704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45962.593397453704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45962.593397453704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45962.593397453704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45962.593397453704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45962.593397453704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45962.593397453704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45962.593397453704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45962.593397453704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45962.593397453704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45962.593397453704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45962.593397453704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45962.593397453704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45962.593397453704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45962.593397453704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45962.593397453704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45962.593397453704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45962.593397453704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45962.593397453704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45962.593397453704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45962.593397453704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45962.593397453704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45962.593397453704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45962.593397453704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45962.593397453704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45962.593397453704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45962.593397453704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45962.593397453704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45962.593397453704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45962.593397453704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45962.593397453704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45962.593397453704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45962.593397453704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45962.593397453704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45962.593397453704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45962.593397453704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45962.593397453704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45962.593397453704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45962.593397453704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45962.593397453704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45962.593397453704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45962.593397453704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45962.593397453704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45962.593397453704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45962.593397453704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45962.593397453704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45962.593397453704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45962.593397453704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45962.593397453704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45962.593397453704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45962.593397453704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45962.593397453704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45962.593397453704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45962.593397453704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45962.593397453704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45962.593397453704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45962.593397453704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45962.593397453704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45962.593397453704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45962.593397453704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45962.593397453704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45962.593397453704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45962.593397453704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45962.593397453704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45962.593397453704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45962.593397453704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45962.593397453704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45962.593397453704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45962.593397453704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45962.593397453704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45962.593397453704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45962.593397453704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45962.593397453704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45962.593397453704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45962.593397453704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45962.593397453704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45962.593397453704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45962.593397453704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45962.593397453704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45962.593397453704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45962.593397453704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45962.593397453704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45962.593397453704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45962.593397453704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45962.593397453704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45962.593397453704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45962.593397453704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45962.593397453704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45962.593397453704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45962.593397453704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45962.593397453704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45962.593397453704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45962.593397453704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45962.593397453704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45962.593397453704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45962.593397453704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45962.593397453704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45962.593397453704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45962.593397453704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45962.593397453704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45962.593397453704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45962.593397453704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45962.593397453704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45962.593397453704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45962.593397453704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45962.593397453704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45962.593397453704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45962.593397453704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45962.593397453704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45962.593397453704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45962.593397453704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45962.593397453704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45962.593397453704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45962.593397453704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45962.593397453704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45962.593397453704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45962.593397453704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45962.593397453704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45962.593397453704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45962.593397453704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45962.593397453704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45962.593397453704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45962.593397453704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45962.593397453704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45962.593397453704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45962.593397453704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45962.593397453704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45962.593397453704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45962.593397453704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45962.593397453704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45962.593397453704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45962.593397453704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45962.593397453704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45962.593397453704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45962.593397453704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45962.593397453704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45962.593397453704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45962.593397453704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45962.593397453704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45962.593397453704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45962.593397453704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45962.593397453704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45962.593397453704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45962.593397453704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45962.593397453704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45962.593397453704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45962.593397453704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45962.593397453704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45962.593397453704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45962.593397453704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45962.593397453704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45962.593397453704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45962.593397453704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45962.593397453704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45962.593397453704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45962.593397453704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45962.593397453704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45962.593397453704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45962.593397453704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45962.593397453704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45962.593397453704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45962.593397453704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45962.593397453704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45962.593397453704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45962.593397453704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45962.593397453704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45962.593397453704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45962.593397453704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45962.593397453704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45962.593397453704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45962.593397453704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45962.593397453704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45962.593397453704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45962.593397453704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45962.593397453704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45962.593397453704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45962.593397453704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45962.593397453704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45962.593397453704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45962.593397453704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45962.593397453704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45962.593397453704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45962.593397453704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45962.593397453704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45962.593397453704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45962.593397453704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45962.593397453704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45962.593397453704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45962.593397453704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45962.593397453704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45962.593397453704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45962.593397453704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45962.593397453704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45962.593397453704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45962.593397453704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45962.593397453704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45962.593397453704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45962.593397453704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45962.593397453704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45962.593397453704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45962.593397453704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45962.593397453704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45962.593397453704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45962.593397453704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45962.593397453704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45962.593397453704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45962.593397453704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45962.593397453704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45962.593397453704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45962.593397453704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45962.593397453704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45962.593397453704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45962.593397453704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45962.593397453704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45962.593397453704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45962.593397453704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45962.593397453704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45962.593397453704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45962.593397453704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45962.593397453704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45962.593397453704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45962.593397453704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45962.593397453704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45962.593397453704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45962.593397453704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45962.593397453704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45962.593397453704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45962.593397453704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45962.593397453704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45962.593397453704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45962.593397453704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45962.593397453704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45962.593397453704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45962.593397453704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45962.593397453704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45962.593397453704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45962.593397453704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45962.593397453704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45962.593397453704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45962.593397453704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45962.593397453704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45962.593397453704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45962.593397453704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45962.593397453704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45962.593397453704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45962.593397453704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45962.593397453704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45962.593397453704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45962.593397453704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45962.593397453704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45962.593397453704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45962.593397453704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45962.593397453704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45962.593397453704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45962.593397453704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45962.593397453704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45962.593397453704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45962.593397453704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45962.593397453704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45962.593397453704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45962.593397453704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45962.593397453704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45962.593397453704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45962.593397453704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45962.593397453704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45962.593397453704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45962.593397453704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45962.593397453704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45962.593397453704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45962.593397453704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45962.593397453704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45962.593397453704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45962.593397453704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45962.593397453704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45962.593397453704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45962.593397453704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45962.593397453704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45962.593397453704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45962.593397453704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45962.593397453704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45962.593397453704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45962.593397453704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45962.593397453704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45962.593397453704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45962.593397453704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45962.593397453704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45962.593397453704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45962.593397453704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45962.593397453704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45962.593397453704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45962.593397453704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45962.593397453704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45962.593397453704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45962.593397453704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45962.593397453704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45962.593397453704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45962.593397453704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45962.593397453704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45962.593397453704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45962.593397453704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45962.593397453704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45962.593397453704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45962.593397453704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45962.593397453704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45962.593397453704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45962.593397453704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45962.593397453704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45962.593397453704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45962.593397453704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45962.593397453704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45962.593397453704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45962.593397453704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45962.593397453704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45962.593397453704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45962.593397453704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45962.593397453704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45962.593397453704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45962.593397453704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45962.593397453704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45962.593397453704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45962.593397453704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45962.593397453704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45962.593397453704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45962.593397453704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45962.593397453704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45962.593397453704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45962.593397453704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45962.593397453704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45962.593397453704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45962.593397453704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45962.593397453704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45962.593397453704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45962.593397453704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45962.593397453704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45962.593397453704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45962.593397453704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45962.593397453704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45962.593397453704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45962.593397453704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45962.593397453704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45962.593397453704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45962.593397453704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45962.593397453704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45962.593397453704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45962.593397453704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45962.593397453704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45962.593397453704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45962.593397453704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45962.593397453704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45962.593397453704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45962.593397453704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45962.593397453704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45962.593397453704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45962.593397453704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45962.593397453704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45962.593397453704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45962.593397453704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45962.593397453704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45962.593397453704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45962.593397453704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45962.593397453704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45962.593397453704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45962.593397453704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45962.593397453704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45962.593397453704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45962.593397453704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45962.593397453704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45962.593397453704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45962.593397453704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45962.593397453704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45962.593397453704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45962.593397453704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45962.593397453704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45962.593397453704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45962.593397453704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45962.593397453704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45962.593397453704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45962.593397453704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45962.593397453704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45962.593397453704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45962.593397453704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45962.593397453704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45962.593397453704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45962.593397453704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45962.593397453704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45962.593397453704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45962.593397453704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45962.593397453704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45962.593397453704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45962.593397453704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45962.593397453704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45962.593397453704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45962.593397453704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45962.593397453704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45962.593397453704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45962.593397453704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45962.593397453704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45962.593397453704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45962.593397453704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45962.593397453704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45962.593397453704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45962.593397453704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45962.593397453704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45962.593397453704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45962.593397453704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45962.593397453704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45962.593397453704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45962.593397453704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45962.593397453704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45962.593397453704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45962.593397453704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45962.593397453704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45962.593397453704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45962.593397453704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45962.593397453704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45962.593397453704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45962.593397453704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45962.593397453704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45962.593397453704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45962.593397453704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45962.593397453704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45962.593397453704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45962.593397453704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45962.593397453704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45962.593397453704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45962.593397453704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45962.593397453704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45962.593397453704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45962.593397453704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45962.593397453704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45962.593397453704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45962.593397453704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45962.593397453704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45962.593397453704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45962.593397453704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45962.593397453704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45962.593397453704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45962.593397453704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45962.593397453704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45962.593397453704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45962.593397453704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45962.593397453704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45962.593397453704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45962.593397453704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45962.593397453704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45962.593397453704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45962.593397453704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45962.593397453704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45962.593397453704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45962.593397453704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45962.593397453704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45962.593397453704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45962.593397453704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45962.593397453704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45962.593397453704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45962.593397453704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45962.593397453704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45962.593397453704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45962.593397453704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45962.593397453704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45962.593397453704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45962.593397453704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45962.593397453704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45962.593397453704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45962.593397453704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45962.593397453704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45962.593397453704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45962.593397453704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45962.593397453704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45962.593397453704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45962.593397453704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45962.593397453704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45962.593397453704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45962.593397453704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45962.593397453704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45962.593397453704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45962.593397453704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45962.593397453704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45962.593397453704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45962.593397453704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45962.593397453704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45962.593397453704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45962.593397453704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45962.593397453704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45962.593397453704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45962.593397453704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45962.593397453704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45962.593397453704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45962.593397453704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45962.593397453704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45962.593397453704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45962.593397453704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45962.593397453704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45962.593397453704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45962.593397453704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45962.593397453704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45962.593397453704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45962.593397453704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45962.593397453704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45962.593397453704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45962.593397453704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45962.593397453704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45962.593397453704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45962.593397453704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45962.593397453704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45962.593397453704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45962.593397453704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45962.593397453704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45962.593397453704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45962.593397453704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45962.593397453704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45962.593397453704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45962.593397453704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45962.593397453704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45962.593397453704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45962.593397453704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45962.593397453704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45962.593397453704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45962.593397453704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45962.593397453704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45962.593397453704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45962.593397453704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45962.593397453704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45962.593397453704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45962.593397453704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45962.593397453704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45962.593397453704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45962.593397453704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45962.593397453704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45962.593397453704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45962.593397453704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45962.593397453704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45962.593397453704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45962.593397453704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45962.593397453704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45962.593397453704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45962.593397453704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45962.593397453704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45962.593397453704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45962.593397453704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45962.593397453704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45962.593397453704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45962.593397453704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45962.593397453704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45962.593397453704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45962.593397453704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45962.593397453704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45962.593397453704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45962.593397453704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45962.593397453704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45962.593397453704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45962.593397453704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45962.593397453704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45962.593397453704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45962.593397453704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45962.593397453704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45962.593397453704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45962.593397453704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45962.593397453704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45962.593397453704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45962.593397453704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45962.593397453704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45962.593397453704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45962.593397453704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45962.593397453704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45962.593397453704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45962.593397453704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45962.593397453704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45962.593397453704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45962.593397453704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45962.593397453704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45962.593397453704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45962.593397453704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45962.593397453704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45962.593397453704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45962.593397453704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45962.593397453704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45962.593397453704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45962.593397453704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45962.593397453704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45962.593397453704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45962.593397453704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45962.593397453704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45962.593397453704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45962.593397453704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45962.593397453704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45962.593397453704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45962.593397453704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45962.593397453704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45962.593397453704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45962.593397453704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45962.593397453704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45962.593397453704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45962.593397453704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45962.593397453704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45962.593397453704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45962.593397453704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45962.593397453704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45962.593397453704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45962.593397453704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45962.593397453704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45962.593397453704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45962.593397453704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45962.593397453704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45962.593397453704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45962.593397453704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45962.593397453704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45962.593397453704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45962.593397453704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45962.593397453704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45962.593397453704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45962.593397453704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45962.593397453704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45962.593397453704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45962.593397453704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45962.593397453704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45962.593397453704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45962.593397453704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45962.593397453704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45962.593397453704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45962.593397453704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45962.593397453704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45962.593397453704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45962.593397453704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45962.593397453704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45962.593397453704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45962.593397453704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45962.593397453704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45962.593397453704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45962.593397453704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45962.593397453704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45962.593397453704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45962.593397453704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45962.593397453704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45962.593397453704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45962.593397453704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45962.593397453704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45962.593397453704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45962.593397453704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45962.593397453704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45962.593397453704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45962.593397453704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45962.593397453704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45962.593397453704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45962.593397453704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45962.593397453704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45962.593397453704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45962.593397453704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45962.593397453704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45962.593397453704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45962.593397453704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45962.593397453704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45962.593397453704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45962.593397453704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45962.593397453704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45962.593397453704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45962.593397453704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45962.593397453704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45962.593397453704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45962.593397453704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45962.593397453704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45962.593397453704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45962.593397453704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45962.593397453704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45962.593397453704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45962.593397453704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45962.593397453704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45962.593397453704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45962.593397453704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45962.593397453704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45962.593397453704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45962.593397453704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45962.593397453704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45962.593397453704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45962.593397453704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45962.593397453704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45962.593397453704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45962.593397453704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45962.593397453704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45962.593397453704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45962.593397453704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45962.593397453704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45962.593397453704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45962.593397453704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45962.593397453704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45962.593397453704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45962.593397453704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45962.593397453704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45962.593397453704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45962.593397453704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45962.593397453704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45962.593397453704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45962.593397453704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45962.593397453704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45962.593397453704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45962.593397453704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45962.593397453704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45962.593397453704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45962.593397453704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45962.593397453704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45962.593397453704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45962.593397453704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45962.593397453704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45962.593397453704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45962.593397453704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45962.593397453704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45962.593397453704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45962.593397453704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45962.593397453704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45962.593397453704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45962.593397453704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45962.593397453704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45962.593397453704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45962.593397453704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45962.593397453704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45962.593397453704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45962.593397453704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45962.593397453704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45962.593397453704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45962.593397453704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45962.593397453704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45962.593397453704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45962.593397453704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45962.593397453704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45962.593397453704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45962.593397453704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45962.593397453704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45962.593397453704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45962.593397453704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45962.593397453704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45962.593397453704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45962.593397453704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45962.593397453704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45962.593397453704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45962.593397453704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45962.593397453704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45962.593397453704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45962.593397453704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45962.593397453704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45962.593397453704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45962.593397453704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45962.593397453704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45962.593397453704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45962.593397453704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45962.593397453704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45962.593397453704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45962.593397453704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45962.593397453704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45962.593397453704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45962.593397453704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45962.593397453704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45962.593397453704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45962.593397453704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45962.593397453704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45962.593397453704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45962.593397453704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45962.593397453704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45962.593397453704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45962.593397453704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45962.593397453704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45962.593397453704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45962.593397453704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45962.593397453704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45962.593397453704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45962.593397453704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45962.593397453704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45962.593397453704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45962.593397453704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45962.593397453704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45962.593397453704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45962.593397453704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45962.593397453704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45962.593397453704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45962.593397453704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45962.593397453704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45962.593397453704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45962.593397453704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45962.593397453704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45962.593397453704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45962.593397453704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45962.593397453704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45962.593397453704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45962.593397453704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45962.593397453704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45962.593397453704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45962.593397453704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45962.593397453704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45962.593397453704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45962.593397453704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45962.593397453704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45962.593397453704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45962.593397453704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45962.593397453704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45962.593397453704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45962.593397453704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45962.593397453704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45962.593397453704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45962.593397453704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45962.593397453704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45962.593397453704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45962.593397453704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45962.593397453704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45962.593397453704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45962.593397453704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45962.593397453704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45962.593397453704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45962.593397453704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45962.593397453704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45962.593397453704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45962.593397453704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45962.593397453704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45962.593397453704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45962.593397453704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45962.593397453704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45962.593397453704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45962.593397453704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45962.593397453704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45962.593397453704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45962.593397453704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45962.593397453704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45962.593397453704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45962.593397453704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45962.593397453704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45962.593397453704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45962.593397453704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45962.593397453704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45962.593397453704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45962.593397453704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45962.593397453704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45962.593397453704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45962.593397453704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45962.593397453704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45962.593397453704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45962.593397453704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45962.593397453704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45962.593397453704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45962.593397453704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45962.593397453704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45962.593397453704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45962.593397453704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45962.593397453704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45962.593397453704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45962.593397453704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45962.593397453704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45962.593397453704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45962.593397453704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45962.593397453704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45962.593397453704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45962.593397453704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45962.593397453704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45962.593397453704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45962.593397453704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45962.593397453704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45962.593397453704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45962.593397453704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45962.593397453704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45962.593397453704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45962.593397453704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45962.593397453704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45962.593397453704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45962.593397453704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45962.593397453704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45962.593397453704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45962.593397453704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45962.593397453704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45962.593397453704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45962.593397453704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45962.593397453704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45962.593397453704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45962.593397453704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45962.593397453704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45962.593397453704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45962.593397453704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45962.593397453704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45962.593397453704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45962.593397453704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45962.593397453704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45962.593397453704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45962.593397453704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45962.593397453704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45962.593397453704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45962.593397453704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45962.593397453704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45962.593397453704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45962.593397453704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45962.593397453704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45962.593397453704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45962.593397453704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45962.593397453704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45962.593397453704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45962.593397453704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45962.593397453704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45962.593397453704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45962.593397453704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45962.593397453704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45962.593397453704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45962.593397453704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45962.593397453704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45962.593397453704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45962.593397453704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45962.593397453704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45962.593397453704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45962.593397453704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45962.593397453704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45962.593397453704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45962.593397453704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45962.593397453704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45962.593397453704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45962.593397453704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45962.593397453704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45962.593397453704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45962.593397453704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45962.593397453704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45962.593397453704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45962.593397453704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45962.593397453704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45962.593397453704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45962.593397453704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45962.593397453704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45962.593397453704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45962.593397453704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45962.593397453704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45962.593397453704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45962.593397453704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45962.593397453704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45962.593397453704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45962.593397453704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45962.593397453704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45962.593397453704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45962.593397453704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45962.593397453704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45962.593397453704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45962.593397453704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45962.593397453704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45962.593397453704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45962.593397453704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45962.593397453704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45962.593397453704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45962.593397453704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45962.593397453704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45962.593397453704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45962.593397453704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45962.593397453704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45962.593397453704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45962.593397453704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45962.593397453704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45962.593397453704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45962.593397453704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45962.593397453704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45962.593397453704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45962.593397453704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45962.593397453704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45962.593397453704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45962.593397453704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45962.593397453704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45962.593397453704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45962.593397453704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45962.593397453704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45962.593397453704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45962.593397453704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45962.593397453704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45962.593397453704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45962.593397453704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45962.593397453704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45962.593397453704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45962.593397453704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45962.593397453704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45962.593397453704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45962.593397453704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45962.593397453704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45962.593397453704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45962.593397453704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45962.593397453704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45962.593397453704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45962.593397453704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45962.593397453704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45962.593397453704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45962.593397453704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45962.593397453704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45962.593397453704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45962.593397453704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45962.593397453704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45962.593397453704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45962.593397453704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45962.593397453704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45962.593397453704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45962.593397453704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45962.593397453704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45962.593397453704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45962.593397453704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45962.593397453704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45962.593397453704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45962.593397453704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45962.593397453704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45962.593397453704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45962.593397453704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45962.593397453704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45962.593397453704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45962.593397453704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45962.593397453704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45962.593397453704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45962.593397453704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45962.593397453704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45962.593397453704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45962.593397453704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45962.593397453704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45962.593397453704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45962.593397453704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45962.593397453704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45962.593397453704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45962.593397453704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45962.593397453704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45962.593397453704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45962.593397453704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45962.593397453704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45962.593397453704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45962.593397453704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45962.593397453704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45962.593397453704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45962.593397453704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45962.593397453704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45962.593397453704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45962.593397453704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45962.593397453704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45962.593397453704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45962.593397453704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45962.593397453704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45962.593397453704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45962.593397453704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45962.593397453704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45962.593397453704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45962.593397453704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45962.593397453704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45962.593397453704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45962.593397453704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45962.593397453704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45962.593397453704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45962.593397453704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45962.593397453704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45962.593397453704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45962.593397453704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45962.593397453704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45962.593397453704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45962.593397453704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45962.593397453704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45962.593397453704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45962.593397453704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45962.593397453704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45962.593397453704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45962.593397453704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45962.593397453704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45962.593397453704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45962.593397453704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45962.593397453704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45962.593397453704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45962.593397453704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45962.593397453704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45962.593397453704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45962.593397453704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45962.593397453704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45962.593397453704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45962.593397453704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45962.593397453704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45962.593397453704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45962.593397453704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45962.593397453704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45962.593397453704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45962.593397453704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45962.593397453704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45962.593397453704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45962.593397453704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45962.593397453704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45962.593397453704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45962.593397453704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45962.593397453704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45962.593397453704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45962.593397453704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45962.593397453704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259.11267986110761</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1.6246474537038011</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45962.593397453704</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45962.593397453704</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45962.593397453704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45962.593397453704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45962.593397453704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45962.593397453704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45962.593397453704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45962.593397453704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45962.593397453704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45962.593397453704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45962.593397453704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45962.593397453704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45962.593397453704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45962.593397453704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45962.593397453704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45962.593397453704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45962.593397453704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45962.593397453704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45962.593397453704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45962.593397453704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45962.593397453704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45962.593397453704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45962.593397453704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45962.593397453704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45962.593397453704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45962.593397453704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45962.593397453704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45962.593397453704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45962.593397453704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45962.593397453704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45962.593397453704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45962.593397453704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45962.593397453704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45962.593397453704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45962.593397453704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45962.593397453704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45962.593397453704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45962.593397453704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45962.593397453704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45962.593397453704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45962.593397453704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45962.593397453704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45962.593397453704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45962.593397453704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45962.593397453704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45962.593397453704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45962.593397453704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45962.593397453704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45962.593397453704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45962.593397453704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45962.593397453704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45962.593397453704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45962.593397453704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45962.593397453704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45962.593397453704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45962.593397453704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45962.593397453704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45962.593397453704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45962.593397453704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45962.593397453704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45962.593397453704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45962.593397453704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45962.593397453704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45962.593397453704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45962.593397453704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45962.593397453704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45962.593397453704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45962.593397453704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45962.593397453704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45962.593397453704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45962.593397453704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45962.593397453704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45962.593397453704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45962.593397453704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45962.593397453704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45962.593397453704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45962.593397453704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45962.593397453704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45962.593397453704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45962.593397453704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45962.593397453704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45962.593397453704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45962.593397453704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45962.593397453704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45962.593397453704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45962.593397453704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45962.593397453704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45962.593397453704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45962.593397453704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45962.593397453704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45962.593397453704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45962.593397453704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45962.593397453704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45962.593397453704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45962.593397453704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45962.593397453704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45962.593397453704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45962.593397453704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45962.593397453704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45962.593397453704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45962.593397453704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45962.593397453704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45962.593397453704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45962.593397453704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45962.593397453704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45962.593397453704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45962.593397453704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45962.593397453704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45962.593397453704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45962.593397453704</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45962.593397453704</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70.76133726851549</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36.404520138887165</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13.932286342591397</v>
      </c>
      <c r="H4" s="152">
        <v>45948.661111111112</v>
      </c>
      <c r="I4" s="151" t="str">
        <f>IFERROR(VLOOKUP(D4,DB!A:F,6,0),"")</f>
        <v>SCECO</v>
      </c>
      <c r="J4" s="151" t="str">
        <f>IFERROR(VLOOKUP(D4,DB!A:G,7,0),"")</f>
        <v>Dead</v>
      </c>
      <c r="K4" s="151" t="s">
        <v>39124</v>
      </c>
      <c r="L4" s="151" t="str">
        <f>IFERROR(VLOOKUP(D4,DB!A:I,9,0),"")</f>
        <v>Latis</v>
      </c>
    </row>
    <row r="5" spans="1:13" ht="15">
      <c r="A5" s="151"/>
      <c r="B5" s="151" t="str">
        <f>IFERROR(VLOOKUP(D5,DB!A:K,11,0),"")</f>
        <v/>
      </c>
      <c r="C5" s="151"/>
      <c r="D5" s="151"/>
      <c r="E5" s="151"/>
      <c r="F5" s="152"/>
      <c r="G5" s="153">
        <f ca="1">IFERROR(NOW()-F5,"")</f>
        <v>45962.593397453704</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45962.593397453704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45962.593397453704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45962.593397453704</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45962.593397453704</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45962.593397453704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45962.593397453704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45962.593397453704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45962.593397453704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45962.593397453704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45962.593397453704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45962.593397453704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45962.593397453704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45962.593397453704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45962.593397453704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45962.593397453704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45962.593397453704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45962.593397453704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45962.593397453704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45962.593397453704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45962.593397453704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45962.593397453704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45962.593397453704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45962.593397453704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45962.593397453704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45962.593397453704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45962.593397453704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45962.593397453704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45962.593397453704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45962.593397453704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45962.593397453704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45962.593397453704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45962.593397453704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45962.593397453704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45962.593397453704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45962.593397453704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45962.593397453704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45962.593397453704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45962.593397453704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45962.593397453704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45962.593397453704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45962.593397453704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45962.593397453704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45962.593397453704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45962.593397453704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45962.593397453704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45962.593397453704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45962.593397453704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45962.593397453704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45962.593397453704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45962.593397453704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45962.593397453704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45962.593397453704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45962.593397453704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45962.593397453704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45962.593397453704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45962.593397453704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45962.593397453704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45962.593397453704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45962.593397453704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45962.593397453704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45962.593397453704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45962.593397453704</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45962.593397453704</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45962.593397453704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45962.593397453704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45962.593397453704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45962.593397453704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45962.593397453704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45962.593397453704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45962.593397453704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45962.593397453704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45962.593397453704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45962.593397453704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45962.593397453704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45962.593397453704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45962.593397453704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45962.593397453704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45962.593397453704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45962.593397453704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45962.593397453704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45962.593397453704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45962.593397453704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45962.593397453704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45962.593397453704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45962.593397453704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45962.593397453704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45962.593397453704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45962.593397453704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45962.593397453704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45962.593397453704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45962.593397453704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45962.593397453704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45962.593397453704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45962.593397453704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45962.593397453704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45962.593397453704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45962.593397453704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45962.593397453704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45962.593397453704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45962.593397453704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45962.593397453704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45962.593397453704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45962.593397453704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45962.593397453704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45962.593397453704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45962.593397453704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45962.593397453704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45962.593397453704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45962.593397453704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45962.593397453704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45962.593397453704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45962.593397453704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45962.593397453704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45962.593397453704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45962.593397453704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45962.593397453704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45962.593397453704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45962.593397453704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45962.593397453704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45962.593397453704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45962.593397453704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45962.593397453704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45962.593397453704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45962.593397453704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45962.593397453704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45962.593397453704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45962.593397453704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45962.593397453704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45962.593397453704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45962.593397453704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45962.593397453704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45962.593397453704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45962.593397453704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45962.593397453704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45962.593397453704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45962.593397453704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45962.593397453704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45962.593397453704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45962.593397453704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45962.593397453704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45962.593397453704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45962.593397453704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45962.593397453704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45962.593397453704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45962.593397453704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45962.593397453704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45962.593397453704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45962.593397453704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45962.593397453704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45962.593397453704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45962.593397453704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45962.593397453704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45962.593397453704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45962.593397453704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45962.593397453704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45962.593397453704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45962.593397453704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45962.593397453704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45962.593397453704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45962.593397453704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45962.593397453704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45962.593397453704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45962.593397453704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45962.593397453704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45962.593397453704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45962.593397453704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45962.593397453704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45962.593397453704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45962.593397453704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45962.593397453704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45962.593397453704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45962.593397453704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45962.593397453704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45962.593397453704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45962.593397453704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45962.593397453704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45962.593397453704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45962.593397453704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45962.593397453704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45962.593397453704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45962.593397453704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45962.593397453704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45962.593397453704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45962.593397453704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45962.593397453704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45962.593397453704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45962.593397453704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45962.593397453704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45962.593397453704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45962.593397453704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45962.593397453704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45962.593397453704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45962.593397453704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45962.593397453704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45962.593397453704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45962.593397453704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45962.593397453704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45962.593397453704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45962.593397453704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45962.593397453704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45962.593397453704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45962.593397453704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45962.593397453704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45962.593397453704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45962.593397453704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45962.593397453704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45962.593397453704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45962.593397453704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45962.593397453704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45962.593397453704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45962.593397453704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45962.593397453704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45962.593397453704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45962.593397453704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45962.593397453704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45962.593397453704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45962.593397453704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45962.593397453704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45962.593397453704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45962.593397453704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45962.593397453704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45962.593397453704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45962.593397453704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45962.593397453704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45962.593397453704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45962.593397453704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45962.593397453704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45962.593397453704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45962.593397453704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45962.593397453704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45962.593397453704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45962.593397453704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45962.593397453704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45962.593397453704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45962.593397453704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45962.593397453704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45962.593397453704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45962.593397453704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45962.593397453704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45962.593397453704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45962.593397453704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45962.593397453704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45962.593397453704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45962.593397453704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45962.593397453704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45962.593397453704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45962.593397453704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45962.593397453704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45962.593397453704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45962.593397453704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45962.593397453704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45962.593397453704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45962.593397453704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45962.593397453704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45962.593397453704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45962.593397453704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45962.593397453704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45962.593397453704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45962.593397453704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45962.593397453704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45962.593397453704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45962.593397453704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45962.593397453704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45962.593397453704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45962.593397453704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45962.593397453704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45962.593397453704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45962.593397453704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45962.593397453704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45962.593397453704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45962.593397453704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45962.593397453704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45962.593397453704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45962.593397453704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45962.593397453704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45962.593397453704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45962.593397453704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45962.593397453704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45962.593397453704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45962.593397453704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45962.593397453704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45962.593397453704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45962.593397453704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45962.593397453704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45962.593397453704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45962.593397453704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45962.593397453704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45962.593397453704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45962.593397453704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45962.593397453704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45962.593397453704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45962.593397453704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45962.593397453704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45962.593397453704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45962.593397453704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45962.593397453704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45962.593397453704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45962.593397453704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45962.593397453704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45962.593397453704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45962.593397453704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45962.593397453704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45962.593397453704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45962.593397453704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45962.593397453704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45962.593397453704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45962.593397453704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45962.593397453704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45962.593397453704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45962.593397453704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45962.593397453704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45962.593397453704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45962.593397453704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45962.593397453704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45962.593397453704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45962.593397453704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45962.593397453704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45962.593397453704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45962.593397453704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45962.593397453704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45962.593397453704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45962.593397453704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45962.593397453704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45962.593397453704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45962.593397453704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45962.593397453704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45962.593397453704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45962.593397453704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45962.593397453704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45962.593397453704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45962.593397453704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45962.593397453704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45962.593397453704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45962.593397453704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45962.593397453704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45962.593397453704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45962.593397453704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45962.593397453704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45962.593397453704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45962.593397453704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45962.593397453704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45962.593397453704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45962.593397453704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45962.593397453704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45962.593397453704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45962.593397453704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45962.593397453704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45962.593397453704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45962.593397453704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45962.593397453704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45962.593397453704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45962.593397453704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45962.593397453704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45962.593397453704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45962.593397453704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45962.593397453704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45962.593397453704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45962.593397453704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45962.593397453704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45962.593397453704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45962.593397453704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45962.593397453704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45962.593397453704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45962.593397453704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45962.593397453704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45962.593397453704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45962.593397453704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45962.593397453704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45962.593397453704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45962.593397453704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45962.593397453704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45962.593397453704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45962.593397453704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45962.593397453704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45962.593397453704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45962.593397453704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45962.593397453704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45962.593397453704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45962.593397453704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45962.593397453704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45962.593397453704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45962.593397453704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45962.593397453704</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B7" sqref="B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39125</v>
      </c>
      <c r="B2" s="102" t="str">
        <f>IFERROR(VLOOKUP(D2,DB!A:K,11,0),"")</f>
        <v>R6</v>
      </c>
      <c r="C2" s="104">
        <v>1</v>
      </c>
      <c r="D2" s="102" t="s">
        <v>38539</v>
      </c>
      <c r="E2" s="105" t="s">
        <v>39021</v>
      </c>
      <c r="F2" s="106"/>
      <c r="G2" s="76">
        <f ca="1">IFERROR(NOW()-F2,"-")</f>
        <v>45962.593397453704</v>
      </c>
      <c r="H2" s="106">
        <v>45962.544999999998</v>
      </c>
      <c r="I2" s="102" t="str">
        <f>IFERROR(VLOOKUP(D2,DB!A:F,6,0),"")</f>
        <v>Generator-SG</v>
      </c>
      <c r="J2" s="101" t="str">
        <f>IFERROR(VLOOKUP(D2,DB!A:G,7,0),"")</f>
        <v>Vandalized</v>
      </c>
      <c r="K2" s="107" t="s">
        <v>39126</v>
      </c>
      <c r="L2" s="108" t="str">
        <f>IFERROR(VLOOKUP(D2,DB!A:I,9,0),"")</f>
        <v>Latis</v>
      </c>
    </row>
    <row r="3" spans="1:16383" ht="31.5" customHeight="1">
      <c r="A3" s="103"/>
      <c r="B3" s="102" t="str">
        <f>IFERROR(VLOOKUP(D3,DB!A:K,11,0),"")</f>
        <v>R6</v>
      </c>
      <c r="C3" s="104">
        <v>1</v>
      </c>
      <c r="D3" s="102" t="s">
        <v>29382</v>
      </c>
      <c r="E3" s="105"/>
      <c r="F3" s="106"/>
      <c r="G3" s="76">
        <f ca="1">IFERROR(NOW()-F3,"-")</f>
        <v>45962.593397453704</v>
      </c>
      <c r="H3" s="106">
        <v>45962.574988425928</v>
      </c>
      <c r="I3" s="102" t="str">
        <f>IFERROR(VLOOKUP(D3,DB!A:F,6,0),"")</f>
        <v>SCECO</v>
      </c>
      <c r="J3" s="101" t="str">
        <f>IFERROR(VLOOKUP(D3,DB!A:G,7,0),"")</f>
        <v>Dead</v>
      </c>
      <c r="K3" s="107"/>
      <c r="L3" s="108" t="str">
        <f>IFERROR(VLOOKUP(D3,DB!A:I,9,0),"")</f>
        <v>Latis</v>
      </c>
    </row>
    <row r="4" spans="1:16383" ht="31.5" customHeight="1">
      <c r="A4" s="103"/>
      <c r="B4" s="102" t="str">
        <f>IFERROR(VLOOKUP(D4,DB!A:K,11,0),"")</f>
        <v/>
      </c>
      <c r="C4" s="104"/>
      <c r="D4" s="102"/>
      <c r="E4" s="105"/>
      <c r="F4" s="106"/>
      <c r="G4" s="76">
        <f ca="1">IFERROR(NOW()-F4,"-")</f>
        <v>45962.593397453704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45962.593397453704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45962.593397453704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45962.593397453704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45962.593397453704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45962.593397453704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45962.593397453704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45962.593397453704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45962.593397453704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45962.593397453704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45962.593397453704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45962.593397453704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45962.593397453704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45962.593397453704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45962.593397453704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45962.593397453704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45962.593397453704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45962.593397453704</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45962.593397453704</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45962.593397453704</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45962.593397453704</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45962.593397453704</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2025-11-01T11:15:06Z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