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05" documentId="120_S{2AC9BD13-BADA-5192-A53E-5A8FF88502F6}" xr6:coauthVersionLast="47" xr6:coauthVersionMax="47" xr10:uidLastSave="{E4B08A98-CA4E-4FFF-A19C-F60CA7CD09A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<sst xmlns="http://schemas.openxmlformats.org/spreadsheetml/2006/main" count="181528" uniqueCount="39141">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</sst>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334.42856701388519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8.9369212946621701E-3</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45997.376992476849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45997.376992476849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45997.376992476849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45997.376992476849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45997.376992476849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45997.376992476849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45997.376992476849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45997.376992476849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45997.376992476849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45997.376992476849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45997.376992476849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45997.376992476849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45997.376992476849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45997.376992476849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45997.376992476849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45997.376992476849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45997.376992476849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45997.376992476849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45997.376992476849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45997.376992476849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45997.376992476849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45997.376992476849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45997.376992476849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45997.376992476849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45997.376992476849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45997.376992476849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45997.376992476849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45997.376992476849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45997.376992476849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45997.376992476849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45997.376992476849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45997.376992476849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45997.376992476849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45997.376992476849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45997.376992476849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45997.376992476849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45997.376992476849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45997.376992476849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45997.376992476849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45997.376992476849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45997.376992476849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45997.376992476849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45997.376992476849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45997.376992476849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45997.376992476849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45997.376992476849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45997.376992476849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45997.376992476849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45997.376992476849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45997.376992476849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45997.376992476849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45997.376992476849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45997.376992476849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45997.376992476849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45997.376992476849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45997.376992476849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45997.376992476849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45997.376992476849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45997.376992476849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45997.376992476849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45997.376992476849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45997.376992476849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45997.376992476849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45997.376992476849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45997.376992476849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45997.376992476849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45997.376992476849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45997.376992476849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45997.376992476849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45997.376992476849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45997.376992476849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45997.376992476849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45997.376992476849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45997.376992476849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45997.376992476849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45997.376992476849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45997.376992476849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45997.376992476849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45997.376992476849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45997.376992476849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45997.376992476849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45997.376992476849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45997.376992476849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45997.376992476849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45997.376992476849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45997.376992476849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45997.376992476849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45997.376992476849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45997.376992476849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45997.376992476849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45997.376992476849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45997.376992476849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45997.376992476849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45997.376992476849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45997.376992476849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45997.376992476849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45997.376992476849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45997.376992476849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45997.376992476849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45997.376992476849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45997.376992476849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45997.376992476849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45997.376992476849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45997.376992476849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45997.376992476849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45997.376992476849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45997.376992476849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45997.376992476849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45997.376992476849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45997.376992476849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45997.376992476849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45997.376992476849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45997.376992476849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45997.376992476849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45997.376992476849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45997.376992476849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45997.376992476849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45997.376992476849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45997.376992476849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45997.376992476849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45997.376992476849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45997.376992476849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45997.376992476849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45997.376992476849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45997.376992476849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45997.376992476849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45997.376992476849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45997.376992476849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45997.376992476849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45997.376992476849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45997.376992476849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45997.376992476849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45997.376992476849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45997.376992476849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45997.376992476849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45997.376992476849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45997.376992476849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45997.376992476849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45997.376992476849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45997.376992476849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45997.376992476849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45997.376992476849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45997.376992476849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45997.376992476849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45997.376992476849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45997.376992476849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45997.376992476849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45997.376992476849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45997.376992476849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45997.376992476849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45997.376992476849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45997.376992476849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45997.376992476849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45997.376992476849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45997.376992476849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45997.376992476849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45997.376992476849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45997.376992476849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45997.376992476849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45997.376992476849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45997.376992476849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45997.376992476849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45997.376992476849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45997.376992476849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45997.376992476849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45997.376992476849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45997.376992476849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45997.376992476849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45997.376992476849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45997.376992476849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45997.376992476849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45997.376992476849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45997.376992476849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45997.376992476849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45997.376992476849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45997.376992476849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45997.376992476849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45997.376992476849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45997.376992476849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45997.376992476849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45997.376992476849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45997.376992476849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45997.376992476849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45997.376992476849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45997.376992476849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45997.376992476849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45997.376992476849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45997.376992476849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45997.376992476849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45997.376992476849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45997.376992476849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45997.376992476849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45997.376992476849</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172.37715497684985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12.989573958329856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2.0893402775982395E-2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45997.376992939811</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45997.376992476849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45997.376992476849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45997.376992476849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45997.376992476849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45997.376992476849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45997.376992476849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45997.376992476849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45997.376992476849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45997.376992476849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45997.376992476849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45997.376992476849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45997.376992476849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45997.376992476849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45997.376992476849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45997.376992476849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45997.376992476849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45997.376992476849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45997.376992476849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45997.376992476849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45997.376992476849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45997.376992476849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45997.376992476849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45997.376992476849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45997.376992476849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45997.376992476849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45997.376992476849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45997.376992476849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45997.376992476849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45997.376992476849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45997.376992476849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45997.376992476849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45997.376992476849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45997.376992476849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45997.376992476849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45997.376992476849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45997.376992476849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45997.376992476849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45997.376992476849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45997.376992476849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45997.376992476849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45997.376992476849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45997.376992476849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45997.376992476849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45997.376992476849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45997.376992476849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45997.376992476849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45997.376992476849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45997.376992476849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45997.376992476849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45997.376992476849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45997.376992476849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45997.376992476849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45997.376992476849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45997.376992476849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45997.376992476849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45997.376992476849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45997.376992476849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45997.376992476849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45997.376992476849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45997.376992476849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45997.376992476849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45997.376992476849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45997.376992476849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45997.376992476849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45997.376992476849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45997.376992476849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45997.376992476849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45997.376992476849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45997.376992476849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45997.376992476849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45997.376992476849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45997.376992476849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45997.376992476849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45997.376992476849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45997.376992476849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45997.376992476849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45997.376992476849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45997.376992476849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45997.376992476849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45997.376992476849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45997.376992476849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45997.376992476849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45997.376992476849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45997.376992476849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45997.376992476849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45997.376992476849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45997.376992476849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45997.376992476849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45997.376992476849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45997.376992476849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45997.376992476849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45997.376992476849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45997.376992476849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45997.376992476849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45997.376992476849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45997.376992476849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45997.376992476849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45997.376992476849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45997.376992476849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45997.376992476849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45997.376992476849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45997.376992476849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45997.376992476849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45997.376992476849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45997.376992476849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45997.376992476849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45997.376992476849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45997.376992476849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45997.376992476849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45997.376992476849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45997.376992476849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45997.376992476849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45997.376992476849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45997.376992476849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45997.376992476849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45997.376992476849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45997.376992476849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45997.376992476849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45997.376992476849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45997.376992476849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45997.376992476849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45997.376992476849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45997.376992476849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45997.376992476849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45997.376992476849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45997.376992476849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45997.376992476849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45997.376992476849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45997.376992476849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45997.376992476849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45997.376992476849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45997.376992476849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45997.376992476849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45997.376992476849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45997.376992476849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45997.376992476849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45997.376992476849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45997.376992476849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45997.376992476849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45997.376992476849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45997.376992476849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45997.376992476849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45997.376992476849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45997.376992476849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45997.376992476849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45997.376992476849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45997.376992476849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45997.376992476849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45997.376992476849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45997.376992476849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45997.376992476849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45997.376992476849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45997.376992476849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45997.376992476849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45997.376992476849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45997.376992476849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45997.376992476849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45997.376992476849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45997.376992476849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45997.376992476849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45997.376992476849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45997.376992476849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45997.376992476849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45997.376992476849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45997.376992476849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45997.376992476849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45997.376992476849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45997.376992476849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45997.376992476849</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45997.376992476849</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45997.376992476849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45997.376992476849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45997.376992476849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45997.376992476849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45997.376992476849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45997.376992476849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45997.376992476849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45997.376992476849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45997.376992476849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45997.376992476849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45997.376992476849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45997.376992476849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45997.376992476849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45997.376992476849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45997.376992476849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45997.376992476849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45997.376992476849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45997.376992476849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45997.376992476849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45997.376992476849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45997.376992476849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45997.376992476849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45997.376992476849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45997.376992476849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45997.376992476849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45997.376992476849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45997.376992476849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45997.376992476849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45997.376992476849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45997.376992476849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45997.376992476849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45997.376992476849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45997.376992476849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45997.376992476849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45997.376992476849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45997.376992476849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45997.376992476849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45997.376992476849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45997.376992476849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45997.376992476849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45997.376992476849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45997.376992476849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45997.376992476849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45997.376992476849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45997.376992476849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45997.376992476849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45997.376992476849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45997.376992476849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45997.376992476849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45997.376992476849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45997.376992476849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45997.376992476849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45997.376992476849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45997.376992476849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45997.376992476849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45997.376992476849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45997.376992476849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45997.376992476849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45997.376992476849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45997.376992476849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45997.376992476849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45997.376992476849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45997.376992476849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45997.376992476849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45997.376992476849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45997.376992476849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45997.376992476849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45997.376992476849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45997.376992476849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45997.376992476849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45997.376992476849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45997.376992476849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45997.376992476849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45997.376992476849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45997.376992476849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45997.376992476849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45997.376992476849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45997.376992476849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45997.376992476849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45997.376992476849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45997.376992476849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45997.376992476849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45997.376992476849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45997.376992476849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45997.376992476849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45997.376992476849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45997.376992476849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45997.376992476849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45997.376992476849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45997.376992476849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45997.376992476849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45997.376992476849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45997.376992476849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45997.376992476849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45997.376992476849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45997.376992476849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45997.376992476849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45997.376992476849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45997.376992476849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45997.376992476849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45997.376992476849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45997.376992476849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45997.376992476849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45997.376992476849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45997.376992476849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45997.376992476849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45997.376992476849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45997.376992476849</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45997.376992476849</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45997.376992939811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45997.376992939811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45997.376992939811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45997.376992939811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45997.376992939811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45997.376992939811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45997.376992939811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45997.376992939811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45997.376992939811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45997.376992939811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45997.376992939811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45997.376992939811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45997.376992939811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45997.376992939811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45997.376992939811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45997.376992939811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45997.376992939811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45997.376992939811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45997.376992939811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45997.376992939811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45997.376992939811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45997.376992939811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45997.376992939811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45997.376992939811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45997.376992939811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45997.376992939811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45997.376992939811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45997.376992939811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45997.376992939811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45997.376992939811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45997.376992939811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45997.376992939811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45997.376992939811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45997.376992939811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45997.376992939811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45997.376992939811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45997.376992939811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45997.376992939811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45997.376992939811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45997.376992939811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45997.376992939811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45997.376992939811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45997.376992939811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45997.376992939811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45997.376992939811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45997.376992939811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45997.376992939811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45997.376992939811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45997.376992939811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45997.376992939811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45997.376992939811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45997.376992939811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45997.376992939811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45997.376992939811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45997.376992939811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45997.376992939811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45997.376992939811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45997.376992939811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45997.376992939811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45997.376992939811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45997.376992939811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45997.376992939811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45997.376992939811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45997.376992939811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45997.376992939811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45997.376992939811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45997.376992939811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45997.376992939811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45997.376992939811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45997.376992939811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45997.376992939811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45997.376992939811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45997.376992939811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45997.376992939811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45997.376992939811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45997.376992939811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45997.376992939811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45997.376992939811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45997.376992939811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45997.376992939811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45997.376992939811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45997.376992939811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45997.376992939811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45997.376992939811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45997.376992939811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45997.376992939811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45997.376992939811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45997.376992939811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45997.376992939811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45997.376992939811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45997.376992939811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45997.376992939811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45997.376992939811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45997.376992939811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45997.376992939811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45997.376992939811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45997.376992939811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45997.376992939811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45997.376992939811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45997.376992939811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45997.376992939811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45997.376992939811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45997.376992939811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45997.376992939811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45997.376992939811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45997.376992939811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45997.376992939811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45997.376992939811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45997.376992939811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45997.376992939811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45997.376992939811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45997.376992939811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45997.376992939811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45997.376992939811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45997.376992939811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45997.376992939811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45997.376992939811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45997.376992939811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45997.376992939811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45997.376992939811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45997.376992939811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45997.376992939811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45997.376992939811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45997.376992939811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45997.376992939811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45997.376992939811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45997.376992939811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45997.376992939811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45997.376992939811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45997.376992939811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45997.376992939811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45997.376992939811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45997.376992939811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45997.376992939811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45997.376992939811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45997.376992939811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45997.376992939811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45997.376992939811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45997.376992939811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45997.376992939811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45997.376992939811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45997.376992939811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45997.376992939811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45997.376992939811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45997.376992939811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45997.376992939811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45997.376992939811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45997.376992939811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45997.376992939811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45997.376992939811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45997.376992939811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45997.376992939811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45997.376992939811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45997.376992939811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45997.376992939811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45997.376992939811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45997.376992939811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45997.376992939811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45997.376992939811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45997.376992939811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45997.376992939811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45997.376992939811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45997.376992939811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45997.376992939811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45997.376992939811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45997.376992939811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45997.376992939811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45997.376992939811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45997.376992939811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45997.376992939811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45997.376992939811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45997.376992939811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45997.376992939811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45997.376992939811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45997.376992939811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45997.376992939811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45997.376992939811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45997.376992939811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45997.376992939811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45997.376992939811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45997.376992939811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45997.376992939811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45997.376992939811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45997.376992939811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45997.376992939811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45997.376992939811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45997.376992939811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45997.376992939811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45997.376992939811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45997.376992939811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45997.376992939811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45997.376992939811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45997.376992939811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45997.376992939811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45997.376992939811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45997.376992939811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45997.376992939811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45997.376992939811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45997.376992939811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45997.376992939811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45997.376992939811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45997.376992939811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45997.376992939811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45997.376992939811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45997.376992939811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45997.376992939811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45997.376992939811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45997.376992939811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45997.376992939811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45997.376992939811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45997.376992939811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45997.376992939811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45997.376992939811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45997.376992939811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45997.376992939811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45997.376992939811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45997.376992939811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45997.376992939811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45997.376992939811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45997.376992939811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45997.376992939811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45997.376992939811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45997.376992939811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45997.376992939811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45997.376992939811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45997.376992939811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45997.376992939811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45997.376992939811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45997.376992939811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45997.376992939811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45997.376992939811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45997.376992939811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45997.376992939811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45997.376992939811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45997.376992939811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45997.376992939811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45997.376992939811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45997.376992939811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45997.376992939811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45997.376992939811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45997.376992939811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45997.376992939811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45997.376992939811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45997.376992939811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45997.376992939811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45997.376992939811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45997.376992939811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45997.376992939811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45997.376992939811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45997.376992939811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45997.376992939811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45997.376992939811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45997.376992939811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45997.376992939811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45997.376992939811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45997.376992939811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45997.376992939811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45997.376992939811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45997.376992939811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45997.376992939811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45997.376992939811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45997.376992939811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45997.376992939811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45997.376992939811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45997.376992939811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45997.376992939811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45997.376992939811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45997.376992939811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45997.376992939811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45997.376992939811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45997.376992939811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45997.376992939811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45997.376992939811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45997.376992939811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45997.376992939811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45997.376992939811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45997.376992939811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45997.376992939811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45997.376992939811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45997.376992939811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45997.376992939811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45997.376992939811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45997.376992939811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45997.376992939811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45997.376992939811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45997.376992939811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45997.376992939811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45997.376992939811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45997.376992939811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45997.376992939811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45997.376992939811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45997.376992939811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45997.376992939811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45997.376992939811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45997.376992939811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45997.376992939811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45997.376992939811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45997.376992939811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45997.376992939811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45997.376992939811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45997.376992939811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45997.376992939811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45997.376992939811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45997.376992939811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45997.376992939811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45997.376992939811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45997.376992939811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45997.376992939811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45997.376992939811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45997.376992939811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45997.376992939811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45997.376992939811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45997.376992939811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45997.376992939811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45997.376992939811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45997.376992939811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45997.376992939811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45997.376992939811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45997.376992939811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45997.376992939811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45997.376992939811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45997.376992939811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45997.376992939811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45997.376992939811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45997.376992939811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45997.376992939811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45997.376992939811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45997.376992939811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45997.376992939811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45997.376992939811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45997.376992939811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45997.376992939811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45997.376992939811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45997.376992939811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45997.376992939811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45997.376992939811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45997.376992939811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45997.376992939811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45997.376992939811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45997.376992939811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45997.376992939811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45997.376992939811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45997.376992939811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45997.376992939811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45997.376992939811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45997.376992939811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45997.376992939811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45997.376992939811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45997.376992939811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45997.376992939811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45997.376992939811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45997.376992939811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45997.376992939811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45997.376992939811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45997.376992939811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45997.376992939811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45997.376992939811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45997.376992939811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45997.376992939811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45997.376992939811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45997.376992939811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45997.376992939811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45997.376992939811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45997.376992939811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45997.376992939811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45997.376992939811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45997.376992939811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45997.376992939811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45997.376992939811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45997.376992939811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45997.376992939811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45997.376992939811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45997.376992939811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45997.376992939811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45997.376992939811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45997.376992939811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45997.376992939811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45997.376992939811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45997.376992939811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45997.376992939811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45997.376992939811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45997.376992939811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45997.376992939811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45997.376992939811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45997.376992939811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45997.376992939811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45997.376992939811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45997.376992939811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45997.376992939811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45997.376992939811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45997.376992939811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45997.376992939811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45997.376992939811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45997.376992939811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45997.376992939811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45997.376992939811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45997.376992939811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45997.376992939811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45997.376992939811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45997.376992939811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45997.376992939811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45997.376992939811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45997.376992939811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45997.376992939811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45997.376992939811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45997.376992939811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45997.376992939811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45997.376992939811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45997.376992939811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45997.376992939811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45997.376992939811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45997.376992939811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45997.376992939811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45997.376992939811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45997.376992939811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45997.376992939811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45997.376992939811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45997.376992939811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45997.376992939811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45997.376992939811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45997.376992939811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45997.376992939811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45997.376992939811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45997.376992939811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45997.376992939811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45997.376992939811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45997.376992939811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45997.376992939811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45997.376992939811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45997.376992939811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45997.376992939811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45997.376992939811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45997.376992939811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45997.376992939811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45997.376992939811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45997.376992939811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45997.376992939811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45997.376992939811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45997.376992939811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45997.376992939811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45997.376992939811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45997.376992939811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45997.376992939811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45997.376992939811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45997.376992939811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45997.376992939811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45997.376992939811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45997.376992939811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45997.376992939811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45997.376992939811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45997.376992939811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45997.376992939811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45997.376992939811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45997.376992939811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45997.376992939811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45997.376992939811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45997.376992939811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45997.376992939811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45997.376992939811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45997.376992939811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45997.376992939811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45997.376992939811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45997.376992939811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45997.376992939811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45997.376992939811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45997.376992939811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45997.376992939811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45997.376992939811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45997.376992939811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45997.376992939811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45997.376992939811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45997.376992939811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45997.376992939811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45997.376992939811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45997.376992939811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45997.376992939811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45997.376992939811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45997.376992939811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45997.376992939811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45997.376992939811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45997.376992939811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45997.376992939811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45997.376992939811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45997.376992939811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45997.376992939811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45997.376992939811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45997.376992939811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45997.376992939811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45997.376992939811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45997.376992939811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45997.376992939811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45997.376992939811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45997.376992939811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45997.376992939811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45997.376992939811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45997.376992939811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45997.376992939811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45997.376992939811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45997.376992939811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45997.376992939811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45997.376992939811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45997.376992939811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45997.376992939811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45997.376992939811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45997.376992939811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45997.376992939811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45997.376992939811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45997.376992939811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45997.376992939811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45997.376992939811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45997.376992939811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45997.376992939811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45997.376992939811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45997.376992939811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45997.376992939811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45997.376992939811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45997.376992939811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45997.376992939811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45997.376992939811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45997.376992939811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45997.376992939811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45997.376992939811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45997.376992939811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45997.376992939811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45997.376992939811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45997.376992939811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45997.376992939811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45997.376992939811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45997.376992939811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45997.376992939811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45997.376992939811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45997.376992939811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45997.376992939811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45997.376992939811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45997.376992939811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45997.376992939811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45997.376992939811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45997.376992939811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45997.376992939811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45997.376992939811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45997.376992939811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45997.376992939811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45997.376992939811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45997.376992939811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45997.376992939811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45997.376992939811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45997.376992939811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45997.376992939811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45997.376992939811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45997.376992939811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45997.376992939811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45997.376992939811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45997.376992939811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45997.376992939811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45997.376992939811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45997.376992939811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45997.376992939811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45997.376992939811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45997.376992939811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45997.376992939811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45997.376992939811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45997.376992939811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45997.376992939811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45997.376992939811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45997.376992939811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45997.376992939811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45997.376992939811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45997.376992939811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45997.376992939811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45997.376992939811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45997.376992939811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45997.376992939811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45997.376992939811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45997.376992939811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45997.376992939811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45997.376992939811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45997.376992939811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45997.376992939811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45997.376992939811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45997.376992939811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45997.376992939811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45997.376992939811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45997.376992939811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45997.376992939811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45997.376992939811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45997.376992939811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45997.376992939811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45997.376992939811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45997.376992939811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45997.376992939811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45997.376992939811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45997.376992939811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45997.376992939811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45997.376992939811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45997.376992939811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45997.376992939811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45997.376992939811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45997.376992939811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45997.376992939811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45997.376992939811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45997.376992939811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45997.376992939811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45997.376992939811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45997.376992939811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45997.376992939811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45997.376992939811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45997.376992939811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45997.376992939811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45997.376992939811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45997.376992939811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45997.376992939811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45997.376992939811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45997.376992939811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45997.376992939811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45997.376992939811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45997.376992939811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45997.376992939811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45997.376992939811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45997.376992939811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45997.376992939811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45997.376992939811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45997.376992939811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45997.376992939811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45997.376992939811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45997.376992939811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45997.376992939811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45997.376992939811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45997.376992939811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45997.376992939811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45997.376992939811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45997.376992939811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45997.376992939811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45997.376992939811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45997.376992939811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45997.376992939811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45997.376992939811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45997.376992939811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45997.376992939811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45997.376992939811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45997.376992939811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45997.376992939811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45997.376992939811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45997.376992939811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45997.376992939811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45997.376992939811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45997.376992939811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45997.376992939811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45997.376992939811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45997.376992939811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45997.376992939811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45997.376992939811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45997.376992939811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45997.376992939811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45997.376992939811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45997.376992939811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45997.376992939811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45997.376992939811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45997.376992939811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45997.376992939811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45997.376992939811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45997.376992939811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45997.376992939811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45997.376992939811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45997.376992939811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45997.376992939811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45997.376992939811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45997.376992939811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45997.376992939811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45997.376992939811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45997.376992939811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45997.376992939811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45997.376992939811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45997.376992939811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45997.376992939811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45997.376992939811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45997.376992939811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45997.376992939811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45997.376992939811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45997.376992939811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45997.376992939811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45997.376992939811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45997.376992939811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45997.376992939811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45997.376992939811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45997.376992939811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45997.376992939811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45997.376992939811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45997.376992939811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45997.376992939811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45997.376992939811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45997.376992939811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45997.376992939811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45997.376992939811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45997.376992939811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45997.376992939811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45997.376992939811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45997.376992939811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45997.376992939811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45997.376992939811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45997.376992939811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45997.376992939811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45997.376992939811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45997.376992939811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45997.376992939811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45997.376992939811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45997.376992939811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45997.376992939811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45997.376992939811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45997.376992939811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45997.376992939811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45997.376992939811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45997.376992939811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45997.376992939811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45997.376992939811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45997.376992939811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45997.376992939811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45997.376992939811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45997.376992939811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45997.376992939811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45997.376992939811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45997.376992939811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45997.376992939811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45997.376992939811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45997.376992939811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45997.376992939811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45997.376992939811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45997.376992939811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45997.376992939811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45997.376992939811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45997.376992939811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45997.376992939811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45997.376992939811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45997.376992939811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45997.376992939811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45997.376992939811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45997.376992939811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45997.376992939811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45997.376992939811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45997.376992939811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45997.376992939811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45997.376992939811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45997.376992939811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45997.376992939811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45997.376992939811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45997.376992939811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45997.376992939811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45997.376992939811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45997.376992939811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45997.376992939811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45997.376992939811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45997.376992939811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45997.376992939811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45997.376992939811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45997.376992939811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45997.376992939811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45997.376992939811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45997.376992939811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45997.376992939811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45997.376992939811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45997.376992939811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45997.376992939811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45997.376992939811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45997.376992939811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45997.376992939811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45997.376992939811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45997.376992939811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45997.376992939811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45997.376992939811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45997.376992939811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45997.376992939811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45997.376992939811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45997.376992939811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45997.376992939811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45997.376992939811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45997.376992939811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45997.376992939811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45997.376992939811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45997.376992939811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45997.376992939811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45997.376992939811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45997.376992939811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45997.376992939811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45997.376992939811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45997.376992939811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45997.376992939811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45997.376992939811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45997.376992939811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45997.376992939811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45997.376992939811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45997.376992939811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45997.376992939811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45997.376992939811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45997.376992939811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45997.376992939811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45997.376992939811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45997.376992939811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45997.376992939811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45997.376992939811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45997.376992939811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45997.376992939811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45997.376992939811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45997.376992939811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45997.376992939811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45997.376992939811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45997.376992939811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45997.376992939811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45997.376992939811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45997.376992939811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45997.376992939811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45997.376992939811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45997.376992939811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45997.376992939811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45997.376992939811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45997.376992939811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45997.376992939811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45997.376992939811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45997.376992939811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45997.376992939811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45997.376992939811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45997.376992939811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45997.376992939811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45997.376992939811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45997.376992939811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45997.376992939811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45997.376992939811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45997.376992939811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45997.376992939811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45997.376992939811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45997.376992939811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45997.376992939811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45997.376992939811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45997.376992939811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45997.376992939811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45997.376992939811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45997.376992939811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45997.376992939811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45997.376992939811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45997.376992939811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45997.376992939811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45997.376992939811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45997.376992939811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45997.376992939811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45997.376992939811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45997.376992939811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45997.376992939811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45997.376992939811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45997.376992939811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45997.376992939811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45997.376992939811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45997.376992939811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45997.376992939811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45997.376992939811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45997.376992939811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45997.376992939811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45997.376992939811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45997.376992939811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45997.376992939811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45997.376992939811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45997.376992939811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45997.376992939811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45997.376992939811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45997.376992939811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45997.376992939811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45997.376992939811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45997.376992939811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45997.376992939811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45997.376992939811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45997.376992939811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45997.376992939811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45997.376992939811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45997.376992939811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45997.376992939811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45997.376992939811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45997.376992939811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45997.376992939811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45997.376992939811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45997.376992939811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45997.376992939811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45997.376992939811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45997.376992939811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45997.376992939811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45997.376992939811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45997.376992939811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45997.376992939811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45997.376992939811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45997.376992939811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45997.376992939811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45997.376992939811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45997.376992939811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45997.376992939811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45997.376992939811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45997.376992939811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45997.376992939811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45997.376992939811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45997.376992939811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45997.376992939811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45997.376992939811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45997.376992939811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45997.376992939811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45997.376992939811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45997.376992939811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45997.376992939811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45997.376992939811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45997.376992939811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45997.376992939811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45997.376992939811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45997.376992939811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45997.376992939811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45997.376992939811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45997.376992939811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45997.376992939811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45997.376992939811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45997.376992939811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45997.376992939811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45997.376992939811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45997.376992939811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45997.376992939811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45997.376992939811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45997.376992939811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45997.376992939811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45997.376992939811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45997.376992939811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293.89627534721512</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3.2560069441387895E-2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4.1819328696874436E-2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45997.376992939811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45997.376992939811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45997.376992939811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45997.376992939811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45997.376992939811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45997.376992939811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45997.376992939811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45997.376992939811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45997.376992939811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45997.376992939811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45997.376992939811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45997.376992939811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45997.376992939811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45997.376992939811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45997.376992939811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45997.376992939811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45997.376992939811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45997.376992939811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45997.376992939811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45997.376992939811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45997.376992939811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45997.376992939811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45997.376992939811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45997.376992939811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45997.376992939811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45997.376992939811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45997.376992939811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45997.376992939811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45997.376992939811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45997.376992939811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45997.376992939811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45997.376992939811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45997.376992939811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45997.376992939811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45997.376992939811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45997.376992939811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45997.376992939811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45997.376992939811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45997.376992939811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45997.376992939811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45997.376992939811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45997.376992939811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45997.376992939811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45997.376992939811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45997.376992939811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45997.376992939811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45997.376992939811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45997.376992939811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45997.376992939811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45997.376992939811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45997.376992939811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45997.376992939811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45997.376992939811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45997.376992939811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45997.376992939811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45997.376992939811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45997.376992939811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45997.376992939811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45997.376992939811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45997.376992939811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45997.376992939811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45997.376992939811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45997.376992939811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45997.376992939811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45997.376992939811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45997.376992939811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45997.376992939811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45997.376992939811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45997.376992939811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45997.376992939811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45997.376992939811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45997.376992939811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45997.376992939811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45997.376992939811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45997.376992939811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45997.376992939811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45997.376992939811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45997.376992939811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45997.376992939811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45997.376992939811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45997.376992939811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45997.376992939811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45997.376992939811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45997.376992939811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45997.376992939811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45997.376992939811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45997.376992939811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45997.376992939811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45997.376992939811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45997.376992939811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45997.376992939811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45997.376992939811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45997.376992939811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45997.376992939811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45997.376992939811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45997.376992939811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45997.376992939811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45997.376992939811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45997.376992939811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45997.376992939811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45997.376992939811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45997.376992939811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45997.376992939811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45997.376992939811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45997.376992939811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45997.376992939811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45997.376992939811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45997.376992939811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45997.376992939811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45997.376992939811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45997.376992939811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45997.376992939811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45997.376992939811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45997.376992939811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45997.376992939811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45997.376992939811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45997.376992939811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45997.376992939811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45997.376992939811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45997.376992939811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45997.376992939811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45997.376992939811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45997.376992939811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45997.376992939811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45997.376992939811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45997.376992939811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45997.376992939811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45997.376992939811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45997.376992939811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45997.376992939811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45997.376992939811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45997.376992939811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45997.376992939811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45997.376992939811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45997.376992939811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45997.376992939811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45997.376992939811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45997.376992939811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45997.376992939811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45997.376992939811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45997.376992939811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45997.376992939811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45997.376992939811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45997.376992939811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45997.376992939811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45997.376992939811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45997.376992939811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45997.376992939811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45997.376992939811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45997.376992939811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45997.376992939811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45997.376992939811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45997.376992939811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45997.376992939811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45997.376992939811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45997.376992939811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45997.376992939811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45997.376992939811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45997.376992939811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45997.376992939811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45997.376992939811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45997.376992939811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45997.376992939811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45997.376992939811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45997.376992939811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45997.376992939811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45997.376992939811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45997.376992939811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45997.376992939811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45997.376992939811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45997.376992939811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45997.376992939811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45997.376992939811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45997.376992939811</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105.54493275462301</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71.18811562499468</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48.715881828698912</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16.003694328697748</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0.26955034722050186</v>
      </c>
      <c r="H6" s="38">
        <v>45997.093553240738</v>
      </c>
      <c r="I6" s="37" t="str">
        <f>IFERROR(VLOOKUP(D6,DB!A:F,6,0),"")</f>
        <v>SCECO</v>
      </c>
      <c r="J6" s="37" t="str">
        <f>IFERROR(VLOOKUP(D6,DB!A:G,7,0),"")</f>
        <v>In progress</v>
      </c>
      <c r="K6" s="37" t="s">
        <v>39136</v>
      </c>
      <c r="L6" s="37" t="str">
        <f>IFERROR(VLOOKUP(D6,DB!A:I,9,0),"")</f>
        <v>Latis</v>
      </c>
    </row>
    <row r="7" spans="1:13">
      <c r="A7" s="101"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c r="B8" s="37" t="str">
        <f>IFERROR(VLOOKUP(D8,DB!A:K,11,0),"")</f>
        <v/>
      </c>
      <c r="C8" s="37"/>
      <c r="D8" s="101"/>
      <c r="E8" s="37"/>
      <c r="F8" s="38"/>
      <c r="G8" s="132">
        <f t="shared" ca="1" si="2"/>
        <v>45997.376992476849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45997.376992476849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45997.376992476849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45997.376992476849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45997.376992476849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45997.376992476849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45997.376992476849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45997.376992476849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45997.376992476849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45997.376992476849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45997.376992476849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45997.376992476849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45997.376992476849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45997.376992476849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45997.376992476849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45997.376992476849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45997.376992476849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45997.376992476849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45997.376992476849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45997.376992476849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45997.376992476849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45997.376992476849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45997.376992476849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45997.376992476849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45997.376992476849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45997.376992476849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45997.376992476849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45997.376992476849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45997.376992476849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45997.376992476849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45997.376992476849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45997.376992476849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45997.376992476849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45997.376992476849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45997.376992476849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45997.376992476849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45997.376992476849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45997.376992476849</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45997.376992476849</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tabSelected="1"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5.4272569439490326E-2</v>
      </c>
      <c r="H2" s="118">
        <v>45997.32267361111</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45997.376992476849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45997.376992476849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45997.376992476849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45997.376992476849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45997.376992476849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45997.376992476849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45997.376992476849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45997.376992476849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45997.376992476849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45997.376992476849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45997.376992476849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45997.376992476849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45997.376992476849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45997.376992476849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45997.376992476849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45997.376992476849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45997.376992476849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45997.376992476849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45997.376992476849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45997.376992476849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45997.376992476849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45997.376992476849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45997.376992476849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45997.376992476849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45997.376992476849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45997.376992476849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45997.376992476849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45997.376992476849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45997.376992476849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45997.376992476849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45997.376992476849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45997.376992476849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45997.376992476849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45997.376992476849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45997.376992476849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45997.376992476849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45997.376992476849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45997.376992476849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45997.376992476849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45997.376992476849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45997.376992476849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45997.376992476849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45997.376992476849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45997.376992476849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45997.376992476849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45997.376992476849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45997.376992476849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45997.376992476849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45997.376992476849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45997.376992476849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45997.376992476849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45997.376992476849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45997.376992476849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45997.376992476849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45997.376992476849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45997.376992476849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45997.376992476849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45997.376992476849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45997.376992476849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45997.376992476849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45997.376992476849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45997.376992476849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45997.376992476849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45997.376992476849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45997.376992476849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45997.376992476849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45997.376992476849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45997.376992476849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45997.376992476849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45997.376992476849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45997.376992476849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45997.376992476849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45997.376992476849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45997.376992476849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45997.376992476849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45997.376992476849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45997.376992476849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45997.376992476849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45997.376992476849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45997.376992476849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45997.376992476849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45997.376992476849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45997.376992476849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45997.376992476849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45997.376992476849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45997.376992476849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45997.376992476849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45997.376992476849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45997.376992476849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45997.376992476849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45997.376992476849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45997.376992476849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45997.376992476849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45997.376992476849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45997.376992476849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45997.376992476849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45997.376992476849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45997.376992476849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45997.376992476849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45997.376992476849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45997.376992476849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45997.376992476849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45997.376992476849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45997.376992476849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45997.376992476849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45997.376992476849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45997.376992476849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45997.376992476849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45997.376992476849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45997.376992476849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45997.376992476849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45997.376992476849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45997.376992476849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45997.376992476849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45997.376992476849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45997.376992476849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45997.376992476849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45997.376992476849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45997.376992476849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45997.376992476849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45997.376992476849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45997.376992476849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45997.376992476849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45997.376992476849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45997.376992476849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45997.376992476849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45997.376992476849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45997.376992476849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45997.376992476849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45997.376992476849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45997.376992476849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45997.376992476849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45997.376992476849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45997.376992476849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45997.376992476849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45997.376992476849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45997.376992476849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45997.376992476849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45997.376992476849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45997.376992476849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45997.376992476849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45997.376992476849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45997.376992476849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45997.376992476849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45997.376992476849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45997.376992476849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45997.376992476849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45997.376992476849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45997.376992476849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45997.376992476849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45997.376992476849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45997.376992476849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45997.376992476849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45997.376992476849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45997.376992476849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45997.376992476849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45997.376992476849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45997.376992476849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45997.376992476849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45997.376992476849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45997.376992476849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45997.376992476849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45997.376992476849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45997.376992476849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45997.376992476849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45997.376992476849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45997.376992476849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45997.376992476849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45997.376992476849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45997.376992476849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45997.376992476849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45997.376992476849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45997.376992476849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45997.376992476849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45997.376992476849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45997.376992476849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45997.376992476849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45997.376992476849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45997.376992476849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45997.376992476849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45997.376992476849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45997.376992476849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45997.376992476849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45997.376992476849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45997.376992476849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45997.376992476849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45997.376992476849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45997.376992476849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45997.376992476849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45997.376992476849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45997.376992476849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45997.376992476849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45997.376992476849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45997.376992476849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45997.376992476849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45997.376992476849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45997.376992476849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45997.376992476849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45997.376992476849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45997.376992476849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45997.376992476849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45997.376992476849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45997.376992476849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45997.376992476849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45997.376992476849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45997.376992476849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45997.376992476849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45997.376992476849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45997.376992476849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45997.376992476849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45997.376992476849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45997.376992476849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45997.376992476849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45997.376992476849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45997.376992476849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45997.376992476849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45997.376992476849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45997.376992476849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45997.376992476849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45997.376992476849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45997.376992476849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45997.376992476849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45997.376992476849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45997.376992476849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45997.376992476849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45997.376992476849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45997.376992476849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45997.376992476849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45997.376992476849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45997.376992476849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45997.376992476849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45997.376992476849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45997.376992476849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45997.376992476849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45997.376992476849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45997.376992476849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45997.376992476849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45997.376992476849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45997.376992476849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45997.376992476849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45997.376992476849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45997.376992476849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45997.376992476849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45997.376992476849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45997.376992476849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45997.376992476849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45997.376992476849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45997.376992476849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45997.376992476849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45997.376992476849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45997.376992476849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45997.376992476849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45997.376992476849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45997.376992476849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45997.376992476849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45997.376992476849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45997.376992476849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45997.376992476849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45997.376992476849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45997.376992476849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45997.376992476849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45997.376992476849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45997.376992476849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45997.376992476849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45997.376992476849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45997.376992476849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45997.376992476849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45997.376992476849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45997.376992476849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45997.376992476849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45997.376992476849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45997.376992476849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45997.376992476849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45997.376992476849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45997.376992476849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45997.376992476849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45997.376992476849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45997.376992476849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45997.376992476849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45997.376992476849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45997.376992476849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45997.376992476849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45997.376992476849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45997.376992476849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45997.376992476849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45997.376992476849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45997.376992476849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45997.376992476849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45997.376992476849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45997.376992476849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45997.376992476849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45997.376992476849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45997.376992476849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45997.376992476849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45997.376992476849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45997.376992476849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45997.376992476849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45997.376992476849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45997.376992476849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45997.376992476849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45997.376992476849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45997.376992476849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45997.376992476849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45997.376992476849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45997.376992476849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45997.376992476849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45997.376992476849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45997.376992476849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45997.376992476849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45997.376992476849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45997.376992476849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45997.376992476849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45997.376992476849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45997.376992476849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45997.376992476849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45997.376992476849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45997.376992476849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45997.376992476849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45997.376992476849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45997.376992476849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45997.376992476849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45997.376992476849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45997.376992476849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45997.376992476849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45997.376992476849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45997.376992476849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45997.376992476849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45997.376992476849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45997.376992476849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45997.376992476849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45997.376992476849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45997.376992476849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45997.376992476849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45997.376992476849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45997.376992476849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45997.376992476849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45997.376992476849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45997.376992476849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45997.376992476849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45997.376992476849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45997.376992476849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45997.376992476849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45997.376992476849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45997.376992476849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45997.376992476849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45997.376992476849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45997.376992476849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45997.376992476849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45997.376992476849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45997.376992476849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45997.376992476849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45997.376992476849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45997.376992476849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45997.376992476849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45997.376992476849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45997.376992476849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45997.376992476849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45997.376992476849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45997.376992476849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45997.376992476849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45997.376992476849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45997.376992476849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45997.376992476849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45997.376992476849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45997.376992476849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45997.376992476849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45997.376992476849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45997.376992476849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45997.376992476849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45997.376992476849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45997.376992476849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45997.376992476849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45997.376992476849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45997.376992476849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45997.376992476849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45997.376992476849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45997.376992476849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45997.376992476849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45997.376992476849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45997.376992476849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45997.376992476849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45997.376992476849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45997.376992476849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45997.376992476849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45997.376992476849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45997.376992476849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45997.376992476849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45997.376992476849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45997.376992476849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45997.376992476849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45997.376992476849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45997.376992476849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45997.376992476849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45997.376992476849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45997.376992476849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45997.376992476849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45997.376992476849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45997.376992476849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45997.376992476849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45997.376992476849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45997.376992476849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45997.376992476849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45997.376992476849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45997.376992476849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45997.376992476849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45997.376992476849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45997.376992476849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45997.376992476849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45997.376992476849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45997.376992476849</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45997.376992476849</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