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83" documentId="120_S{2AC9BD13-BADA-5192-A53E-5A8FF88502F6}" xr6:coauthVersionLast="47" xr6:coauthVersionMax="47" xr10:uidLastSave="{47555983-E703-4482-820F-7FD73E90125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<sst xmlns="http://schemas.openxmlformats.org/spreadsheetml/2006/main" count="180277" uniqueCount="39122">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</sst>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312.37079918981181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45975.319225115738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45975.319225115738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45975.319225115738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45975.319225115738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45975.319225115738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45975.319225115738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45975.319225115738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45975.319225115738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45975.319225115738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45975.319225115738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45975.319225115738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45975.319225115738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45975.319225115738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45975.319225115738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45975.319225115738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45975.319225115738</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45975.319225115738</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45975.319225115738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45975.319225115738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45975.319225115738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45975.319225115738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45975.319225115738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45975.319225115738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45975.319225115738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45975.319225115738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45975.319225115738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45975.319225115738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45975.319225115738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45975.319225115738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45975.319225115738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45975.319225115738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45975.319225115738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45975.319225115738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45975.319225115738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45975.319225115738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45975.319225115738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45975.319225115738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45975.319225115738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45975.319225115738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45975.319225115738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45975.319225115738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45975.319225115738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45975.319225115738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45975.319225115738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45975.319225115738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45975.319225115738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45975.319225115738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45975.319225115738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45975.319225115738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45975.319225115738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45975.319225115738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45975.319225115738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45975.319225115738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45975.319225115738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45975.319225115738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45975.319225115738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45975.319225115738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45975.319225115738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45975.319225115738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45975.319225115738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45975.319225115738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45975.319225115738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45975.319225115738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45975.319225115738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45975.319225115738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45975.319225115738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45975.319225115738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45975.319225115738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45975.319225115738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45975.319225115738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45975.319225115738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45975.319225115738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45975.319225115738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45975.319225115738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45975.319225115738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45975.319225115738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45975.319225115738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45975.319225115738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45975.319225115738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45975.319225115738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45975.319225115738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45975.319225115738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45975.319225115738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45975.319225115738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45975.319225115738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45975.319225115738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45975.319225115738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45975.319225115738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45975.319225115738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45975.319225115738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45975.319225115738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45975.319225115738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45975.319225115738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45975.319225115738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45975.319225115738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45975.319225115738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45975.319225115738</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150.31938715277647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0.71294039351778338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45975.319225115738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45975.319225115738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45975.319225115738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45975.319225115738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45975.319225115738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45975.319225115738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45975.319225115738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45975.319225115738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45975.319225115738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45975.319225115738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45975.319225115738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45975.319225115738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45975.319225115738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45975.319225115738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45975.319225115738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45975.319225115738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45975.319225115738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45975.319225115738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45975.319225115738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45975.319225115738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45975.319225115738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45975.319225115738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45975.319225115738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45975.319225115738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45975.319225115738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45975.319225115738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45975.319225115738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45975.319225115738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45975.319225115738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45975.319225115738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45975.319225115738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45975.319225115738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45975.319225115738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45975.319225115738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45975.319225115738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45975.319225115738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45975.319225115738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45975.319225115738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45975.319225115738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45975.319225115738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45975.319225115738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45975.319225115738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45975.319225115738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45975.319225115738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45975.319225115738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45975.319225115738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45975.319225115738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45975.319225115738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45975.319225115738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45975.319225115738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45975.319225115738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45975.319225115738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45975.319225115738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45975.319225115738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45975.319225115738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45975.319225115738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45975.319225115738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45975.319225115738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45975.319225115738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45975.319225115738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45975.319225115738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45975.319225115738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45975.319225115738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45975.319225115738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45975.319225115738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45975.319225115738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45975.319225115738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45975.319225115738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45975.319225115738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45975.319225115738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45975.319225115738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45975.319225115738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45975.319225115738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45975.319225115738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45975.319225115738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45975.319225115738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45975.319225115738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45975.319225115738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45975.319225115738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45975.319225115738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45975.319225115738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45975.319225115738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45975.319225115738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45975.319225115738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45975.319225115738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45975.319225115738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45975.319225115738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45975.319225115738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45975.319225115738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45975.319225115738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45975.319225115738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45975.319225115738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45975.319225115738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45975.319225115738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45975.319225115738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45975.319225115738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45975.319225115738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45975.319225115738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45975.319225115738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45975.319225115738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45975.319225115738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45975.319225115738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45975.319225115738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45975.319225115738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45975.319225115738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45975.319225115738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45975.319225115738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45975.319225115738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45975.319225115738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45975.319225115738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45975.319225115738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45975.319225115738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45975.319225115738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45975.319225115738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45975.319225115738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45975.319225115738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45975.319225115738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45975.319225115738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45975.319225115738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45975.319225115738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45975.319225115738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45975.319225115738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45975.319225115738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45975.319225115738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45975.319225115738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45975.319225115738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45975.319225115738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45975.319225115738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45975.319225115738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45975.319225115738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45975.319225115738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45975.319225115738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45975.319225115738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45975.319225115738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45975.319225115738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45975.319225115738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45975.319225115738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45975.319225115738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45975.319225115738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45975.319225115738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45975.319225115738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45975.319225115738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45975.319225115738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45975.319225115738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45975.319225115738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45975.319225115738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45975.319225115738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45975.319225115738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45975.319225115738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45975.319225115738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45975.319225115738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45975.319225115738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45975.319225115738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45975.319225115738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45975.319225115738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45975.319225115738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45975.319225115738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45975.319225115738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45975.319225115738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45975.319225115738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45975.319225115738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45975.319225115738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45975.319225115738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45975.319225115738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45975.319225115738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45975.319225115738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45975.319225115738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45975.319225115738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45975.319225115738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45975.319225115738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45975.319225115738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45975.319225115738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45975.319225115738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45975.319225115738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45975.319225115738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45975.319225115738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45975.319225115738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45975.319225115738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45975.319225115738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45975.319225115738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45975.319225115738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45975.319225115738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45975.319225115738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45975.319225115738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45975.319225115738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45975.319225115738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45975.319225115738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45975.319225115738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45975.319225115738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45975.319225115738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45975.319225115738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45975.319225115738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45975.319225115738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45975.319225115738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45975.319225115738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45975.319225115738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45975.319225115738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45975.319225115738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45975.319225115738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45975.319225115738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45975.319225115738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45975.319225115738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45975.319225115738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45975.319225115738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45975.319225115738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45975.319225115738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45975.319225115738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45975.319225115738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45975.319225115738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45975.319225115738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45975.319225115738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45975.319225115738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45975.319225115738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45975.319225115738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45975.319225115738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45975.319225115738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45975.319225115738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45975.319225115738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45975.319225115738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45975.319225115738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45975.319225115738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45975.319225115738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45975.319225115738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45975.319225115738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45975.319225115738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45975.319225115738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45975.319225115738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45975.319225115738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45975.319225115738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45975.319225115738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45975.319225115738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45975.319225115738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45975.319225115738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45975.319225115738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45975.319225115738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45975.319225115738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45975.319225115738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45975.319225115738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45975.319225115738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45975.319225115738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45975.319225115738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45975.319225115738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45975.319225115738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45975.319225115738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45975.319225115738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45975.319225115738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45975.319225115738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45975.319225115738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45975.319225115738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45975.319225115738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45975.319225115738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45975.319225115738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45975.319225115738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45975.319225115738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45975.319225115738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45975.319225115738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45975.319225115738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45975.319225115738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45975.319225115738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45975.319225115738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45975.319225115738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45975.319225115738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45975.319225115738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45975.319225115738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45975.319225115738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45975.319225115738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45975.319225115738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45975.319225115738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45975.319225115738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45975.319225115738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45975.319225115738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45975.319225115738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45975.319225115738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45975.319225115738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45975.319225115738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45975.319225115738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45975.319225115738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45975.319225115738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45975.319225115738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45975.319225115738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45975.319225115738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45975.319225115738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45975.319225115738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45975.319225115738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45975.319225115738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45975.319225115738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45975.319225115738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45975.319225115738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45975.319225115738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45975.319225115738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45975.319225115738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45975.319225115738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45975.319225115738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45975.319225115738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45975.319225115738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45975.319225115738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45975.319225115738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45975.319225115738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45975.319225115738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45975.319225115738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45975.319225115738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45975.319225115738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45975.319225115738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45975.319225115738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45975.319225115738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45975.319225115738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45975.319225115738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45975.319225115738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45975.319225115738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45975.319225115738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45975.319225115738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45975.319225115738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45975.319225115738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45975.319225115738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45975.319225115738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45975.319225115738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45975.319225115738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45975.319225115738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45975.319225115738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45975.319225115738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45975.319225115738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45975.319225115738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45975.319225115738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45975.319225115738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45975.319225115738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45975.319225115738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45975.319225115738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45975.319225115738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45975.319225115738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45975.319225115738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45975.319225115738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45975.319225115738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45975.319225115738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45975.319225115738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45975.319225115738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45975.319225115738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45975.319225115738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45975.319225115738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45975.319225115738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45975.319225115738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45975.319225115738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45975.319225115738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45975.319225115738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45975.319225115738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45975.319225115738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45975.319225115738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45975.319225115738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45975.319225115738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45975.319225115738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45975.319225115738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45975.319225115738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45975.319225115738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45975.319225115738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45975.319225115738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45975.319225115738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45975.319225115738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45975.319225115738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45975.319225115738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45975.319225115738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45975.319225115738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45975.319225115738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45975.319225115738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45975.319225115738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45975.319225115738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45975.319225115738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45975.319225115738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45975.319225115738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45975.319225115738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45975.319225115738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45975.319225115738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45975.319225115738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45975.319225115738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45975.319225115738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45975.319225115738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45975.319225115738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45975.319225115738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45975.319225115738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45975.319225115738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45975.319225115738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45975.319225115738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45975.319225115738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45975.319225115738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45975.319225115738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45975.319225115738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45975.319225115738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45975.319225115738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45975.319225115738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45975.319225115738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45975.319225115738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45975.319225115738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45975.319225115738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45975.319225115738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45975.319225115738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45975.319225115738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45975.319225115738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45975.319225115738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45975.319225115738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45975.319225115738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45975.319225115738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45975.319225115738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45975.319225115738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45975.319225115738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45975.319225115738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45975.319225115738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45975.319225115738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45975.319225115738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45975.319225115738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45975.319225115738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45975.319225115738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45975.319225115738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45975.319225115738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45975.319225115738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45975.319225115738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45975.319225115738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45975.319225115738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45975.319225115738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45975.319225115738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45975.319225115738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45975.319225115738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45975.319225115738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45975.319225115738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45975.319225115738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45975.319225115738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45975.319225115738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45975.319225115738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45975.319225115738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45975.319225115738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45975.319225115738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45975.319225115738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45975.319225115738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45975.319225115738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45975.319225115738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45975.319225115738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45975.319225115738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45975.319225115738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45975.319225115738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45975.319225115738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45975.319225115738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45975.319225115738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45975.319225115738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45975.319225115738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45975.319225115738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45975.319225115738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45975.319225115738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45975.319225115738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45975.319225115738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45975.319225115738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45975.319225115738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45975.319225115738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45975.319225115738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45975.319225115738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45975.319225115738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45975.319225115738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45975.319225115738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45975.319225115738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45975.319225115738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45975.319225115738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45975.319225115738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45975.319225115738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45975.319225115738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45975.319225115738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45975.319225115738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45975.319225115738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45975.319225115738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45975.319225115738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45975.319225115738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45975.319225115738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45975.319225115738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45975.319225115738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45975.319225115738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45975.319225115738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45975.319225115738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45975.319225115738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45975.319225115738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45975.319225115738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45975.319225115738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45975.319225115738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45975.319225115738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45975.319225115738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45975.319225115738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45975.319225115738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45975.319225115738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45975.319225115738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45975.319225115738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45975.319225115738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45975.319225115738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45975.319225115738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45975.319225115738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45975.319225115738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45975.319225115738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45975.319225115738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45975.319225115738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45975.319225115738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45975.319225115738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45975.319225115738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45975.319225115738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45975.319225115738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45975.319225115738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45975.319225115738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45975.319225115738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45975.319225115738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45975.319225115738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45975.319225115738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45975.319225115738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45975.319225115738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45975.319225115738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45975.319225115738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45975.319225115738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45975.319225115738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45975.319225115738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45975.319225115738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45975.319225115738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45975.319225115738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45975.319225115738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45975.319225115738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45975.319225115738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45975.319225115738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45975.319225115738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45975.319225115738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45975.319225115738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45975.319225115738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45975.319225115738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45975.319225115738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45975.319225115738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45975.319225115738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45975.319225115738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45975.319225115738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45975.319225115738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45975.319225115738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45975.319225115738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45975.319225115738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45975.319225115738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45975.319225115738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45975.319225115738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45975.319225115738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45975.319225115738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45975.319225115738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45975.319225115738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45975.319225115738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45975.319225115738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45975.319225115738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45975.319225115738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45975.319225115738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45975.319225115738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45975.319225115738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45975.319225115738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45975.319225115738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45975.319225115738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45975.319225115738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45975.319225115738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45975.319225115738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45975.319225115738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45975.319225115738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45975.319225115738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45975.319225115738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45975.319225115738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45975.319225115738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45975.319225115738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45975.319225115738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45975.319225115738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45975.319225115738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45975.319225115738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45975.319225115738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45975.319225115738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45975.319225115738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45975.319225115738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45975.319225115738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45975.319225115738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45975.319225115738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45975.319225115738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45975.319225115738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45975.319225115738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45975.319225115738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45975.319225115738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45975.319225115738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45975.319225115738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45975.319225115738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45975.319225115738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45975.319225115738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45975.319225115738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45975.319225115738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45975.319225115738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45975.319225115738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45975.319225115738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45975.319225115738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45975.319225115738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45975.319225115738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45975.319225115738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45975.319225115738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45975.319225115738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45975.319225115738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45975.319225115738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45975.319225115738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45975.319225115738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45975.319225115738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45975.319225115738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45975.319225115738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45975.319225115738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45975.319225115738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45975.319225115738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45975.319225115738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45975.319225115738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45975.319225115738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45975.319225115738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45975.319225115738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45975.319225115738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45975.319225115738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45975.319225115738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45975.319225115738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45975.319225115738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45975.319225115738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45975.319225115738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45975.319225115738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45975.319225115738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45975.319225115738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45975.319225115738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45975.319225115738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45975.319225115738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45975.319225115738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45975.319225115738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45975.319225115738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45975.319225115738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45975.319225115738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45975.319225115738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45975.319225115738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45975.319225115738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45975.319225115738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45975.319225115738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45975.319225115738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45975.319225115738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45975.319225115738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45975.319225115738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45975.319225115738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45975.319225115738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45975.319225115738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45975.319225115738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45975.319225115738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45975.319225115738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45975.319225115738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45975.319225115738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45975.319225115738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45975.319225115738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45975.319225115738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45975.319225115738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45975.319225115738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45975.319225115738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45975.319225115738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45975.319225115738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45975.319225115738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45975.319225115738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45975.319225115738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45975.319225115738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45975.319225115738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45975.319225115738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45975.319225115738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45975.319225115738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45975.319225115738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45975.319225115738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45975.319225115738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45975.319225115738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45975.319225115738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45975.319225115738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45975.319225115738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45975.319225115738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45975.319225115738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45975.319225115738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45975.319225115738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45975.319225115738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45975.319225115738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45975.319225115738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45975.319225115738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45975.319225115738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45975.319225115738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45975.319225115738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45975.319225115738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45975.319225115738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45975.319225115738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45975.319225115738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45975.319225115738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45975.319225115738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45975.319225115738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45975.319225115738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45975.319225115738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45975.319225115738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45975.319225115738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45975.319225115738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45975.319225115738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45975.319225115738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45975.319225115738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45975.319225115738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45975.319225115738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45975.319225115738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45975.319225115738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45975.319225115738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45975.319225115738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45975.319225115738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45975.319225115738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45975.319225115738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45975.319225115738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45975.319225115738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45975.319225115738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45975.319225115738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45975.319225115738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45975.319225115738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45975.319225115738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45975.319225115738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45975.319225115738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45975.319225115738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45975.319225115738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45975.319225115738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45975.319225115738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45975.319225115738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45975.319225115738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45975.319225115738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45975.319225115738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45975.319225115738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45975.319225115738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45975.319225115738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45975.319225115738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45975.319225115738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45975.319225115738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45975.319225115738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45975.319225115738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45975.319225115738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45975.319225115738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45975.319225115738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45975.319225115738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45975.319225115738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45975.319225115738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45975.319225115738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45975.319225115738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45975.319225115738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45975.319225115738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45975.319225115738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45975.319225115738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45975.319225115738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45975.319225115738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45975.319225115738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45975.319225115738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45975.319225115738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45975.319225115738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45975.319225115738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45975.319225115738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45975.319225115738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45975.319225115738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45975.319225115738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45975.319225115738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45975.319225115738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45975.319225115738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45975.319225115738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45975.319225115738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45975.319225115738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45975.319225115738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45975.319225115738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45975.319225115738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45975.319225115738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45975.319225115738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45975.319225115738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45975.319225115738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45975.319225115738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45975.319225115738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45975.319225115738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45975.319225115738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45975.319225115738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45975.319225115738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45975.319225115738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45975.319225115738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45975.319225115738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45975.319225115738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45975.319225115738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45975.319225115738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45975.319225115738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45975.319225115738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45975.319225115738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45975.319225115738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45975.319225115738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45975.319225115738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45975.319225115738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45975.319225115738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45975.319225115738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45975.319225115738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45975.319225115738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45975.319225115738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45975.319225115738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45975.319225115738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45975.319225115738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45975.319225115738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45975.319225115738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45975.319225115738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45975.319225115738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45975.319225115738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45975.319225115738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45975.319225115738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45975.319225115738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45975.319225115738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45975.319225115738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45975.319225115738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45975.319225115738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45975.319225115738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45975.319225115738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45975.319225115738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45975.319225115738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45975.319225115738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45975.319225115738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45975.319225115738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45975.319225115738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45975.319225115738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45975.319225115738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45975.319225115738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45975.319225115738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45975.319225115738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45975.319225115738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45975.319225115738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45975.319225115738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45975.319225115738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45975.319225115738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45975.319225115738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45975.319225115738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45975.319225115738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45975.319225115738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45975.319225115738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45975.319225115738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45975.319225115738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45975.319225115738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45975.319225115738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45975.319225115738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45975.319225115738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45975.319225115738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45975.319225115738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45975.319225115738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45975.319225115738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45975.319225115738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45975.319225115738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45975.319225115738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45975.319225115738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45975.319225115738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45975.319225115738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45975.319225115738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45975.319225115738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45975.319225115738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45975.319225115738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45975.319225115738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45975.319225115738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45975.319225115738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45975.319225115738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45975.319225115738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45975.319225115738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45975.319225115738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45975.319225115738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45975.319225115738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45975.319225115738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45975.319225115738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45975.319225115738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45975.319225115738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45975.319225115738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45975.319225115738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45975.319225115738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45975.319225115738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45975.319225115738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45975.319225115738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45975.319225115738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45975.319225115738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45975.319225115738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45975.319225115738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45975.319225115738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45975.319225115738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45975.319225115738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45975.319225115738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45975.319225115738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45975.319225115738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45975.319225115738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45975.319225115738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45975.319225115738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45975.319225115738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45975.319225115738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45975.319225115738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45975.319225115738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45975.319225115738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45975.319225115738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45975.319225115738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45975.319225115738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45975.319225115738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45975.319225115738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45975.319225115738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45975.319225115738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45975.319225115738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45975.319225115738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45975.319225115738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45975.319225115738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45975.319225115738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45975.319225115738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45975.319225115738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45975.319225115738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45975.319225115738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45975.319225115738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45975.319225115738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45975.319225115738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45975.319225115738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45975.319225115738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45975.319225115738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45975.319225115738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45975.319225115738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45975.319225115738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45975.319225115738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45975.319225115738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45975.319225115738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45975.319225115738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45975.319225115738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45975.319225115738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45975.319225115738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45975.319225115738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45975.319225115738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45975.319225115738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45975.319225115738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45975.319225115738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45975.319225115738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45975.319225115738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45975.319225115738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45975.319225115738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45975.319225115738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45975.319225115738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45975.319225115738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45975.319225115738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45975.319225115738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45975.319225115738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45975.319225115738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45975.319225115738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45975.319225115738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45975.319225115738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45975.319225115738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45975.319225115738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45975.319225115738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45975.319225115738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45975.319225115738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45975.319225115738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45975.319225115738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45975.319225115738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45975.319225115738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45975.319225115738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45975.319225115738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45975.319225115738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45975.319225115738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45975.319225115738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45975.319225115738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45975.319225115738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45975.319225115738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45975.319225115738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45975.319225115738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45975.319225115738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45975.319225115738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45975.319225115738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45975.319225115738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45975.319225115738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45975.319225115738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45975.319225115738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45975.319225115738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45975.319225115738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45975.319225115738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45975.319225115738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45975.319225115738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45975.319225115738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45975.319225115738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45975.319225115738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45975.319225115738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45975.319225115738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45975.319225115738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45975.319225115738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45975.319225115738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45975.319225115738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45975.319225115738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45975.319225115738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45975.319225115738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45975.319225115738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45975.319225115738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45975.319225115738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45975.319225115738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45975.319225115738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45975.319225115738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45975.319225115738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45975.319225115738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45975.319225115738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45975.319225115738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45975.319225115738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45975.319225115738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45975.319225115738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45975.319225115738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45975.319225115738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45975.319225115738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45975.319225115738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45975.319225115738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45975.319225115738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45975.319225115738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45975.319225115738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45975.319225115738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45975.319225115738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45975.319225115738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45975.319225115738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45975.319225115738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45975.319225115738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45975.319225115738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45975.319225115738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45975.319225115738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45975.319225115738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45975.319225115738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45975.319225115738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45975.319225115738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45975.319225115738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45975.319225115738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45975.319225115738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45975.319225115738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45975.319225115738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45975.319225115738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45975.319225115738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45975.319225115738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45975.319225115738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45975.319225115738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45975.319225115738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45975.319225115738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45975.319225115738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45975.319225115738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45975.319225115738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45975.319225115738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45975.319225115738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45975.319225115738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45975.319225115738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45975.319225115738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45975.319225115738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45975.319225115738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45975.319225115738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45975.319225115738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45975.319225115738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45975.319225115738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45975.319225115738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45975.319225115738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45975.319225115738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45975.319225115738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45975.319225115738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45975.319225115738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45975.319225115738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45975.319225115738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45975.319225115738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45975.319225115738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45975.319225115738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45975.319225115738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45975.319225115738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45975.319225115738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45975.319225115738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45975.319225115738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45975.319225115738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45975.319225115738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45975.319225115738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45975.319225115738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45975.319225115738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45975.319225115738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45975.319225115738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45975.319225115738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45975.319225115738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45975.319225115738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45975.319225115738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45975.319225115738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45975.319225115738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45975.319225115738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45975.319225115738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45975.319225115738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45975.319225115738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45975.319225115738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45975.319225115738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45975.319225115738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45975.319225115738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45975.319225115738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45975.319225115738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45975.319225115738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45975.319225115738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45975.319225115738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45975.319225115738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45975.319225115738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45975.319225115738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45975.319225115738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45975.319225115738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45975.319225115738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45975.319225115738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45975.319225115738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45975.319225115738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45975.319225115738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45975.319225115738</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271.83850752314174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45975.319224999999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45975.319224999999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45975.319224999999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45975.319224999999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45975.319225115738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45975.319225115738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45975.319225115738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45975.319225115738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45975.319225115738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45975.319225115738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45975.319225115738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45975.319225115738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45975.319225115738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45975.319225115738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45975.319225115738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45975.319225115738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45975.319225115738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45975.319225115738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45975.319225115738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45975.319225115738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45975.319225115738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45975.319225115738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45975.319225115738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45975.319225115738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45975.319225115738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45975.319225115738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45975.319225115738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45975.319225115738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45975.319225115738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45975.319225115738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45975.319225115738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45975.319225115738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45975.319225115738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45975.319225115738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45975.319225115738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45975.319225115738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45975.319225115738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45975.319225115738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45975.319225115738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45975.319225115738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45975.319225115738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45975.319225115738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45975.319225115738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45975.319225115738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45975.319225115738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45975.319225115738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45975.319225115738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45975.319225115738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45975.319225115738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45975.319225115738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45975.319225115738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45975.319225115738</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83.487164930549625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49.130347800921299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 ca="1" si="1">IFERROR(NOW()-F4,"")</f>
        <v>26.658114004625531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s="106" customFormat="1">
      <c r="A6" s="124" t="s">
        <v>39117</v>
      </c>
      <c r="B6" s="124" t="str">
        <f>IFERROR(VLOOKUP(D6,DB!A:K,11,0),"")</f>
        <v>R5</v>
      </c>
      <c r="C6" s="124">
        <v>1</v>
      </c>
      <c r="D6" s="124" t="s">
        <v>36049</v>
      </c>
      <c r="E6" s="124" t="s">
        <v>39021</v>
      </c>
      <c r="F6" s="157">
        <v>45974.832604166666</v>
      </c>
      <c r="G6" s="126">
        <f ca="1">IFERROR(NOW()-F6,"")</f>
        <v>0.48662083333329065</v>
      </c>
      <c r="H6" s="125">
        <v>45974.826354166667</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ref="G7:G68" ca="1" si="2">IFERROR(NOW()-F7,"")</f>
        <v>45975.319225115738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45975.319225115738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45975.319225115738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45975.319225115738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45975.319225115738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45975.319225115738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45975.319225115738</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45975.319225115738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45975.319225115738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45975.319225115738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45975.319225115738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45975.319225115738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45975.319225115738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45975.319225115738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45975.319225115738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45975.319225115738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45975.319225115738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45975.319225115738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45975.319225115738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45975.319225115738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45975.319225115738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45975.319225115738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45975.319225115738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45975.319225115738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45975.319225115738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45975.319225115738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45975.319225115738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45975.319225115738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45975.319225115738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45975.319225115738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45975.319225115738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45975.319225115738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45975.319225115738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45975.319225115738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45975.319225115738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45975.319225115738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45975.319225115738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45975.319225115738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45975.319225115738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45975.319225115738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45975.319225115738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45975.319225115738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45975.319225115738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45975.319225115738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45975.319225115738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45975.319225115738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45975.319225115738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45975.319225115738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45975.319225115738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45975.319225115738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45975.319225115738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45975.319225115738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45975.319225115738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45975.319225115738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45975.319225115738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45975.319225115738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45975.319225115738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45975.319225115738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45975.319225115738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45975.319225115738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45975.319225115738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45975.319225115738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45975.319225115738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45975.319225115738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45975.319225115738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45975.319225115738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45975.319225115738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45975.319225115738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45975.319225115738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45975.319225115738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45975.319225115738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45975.319225115738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45975.319225115738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45975.319225115738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45975.319225115738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45975.319225115738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45975.319225115738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45975.319225115738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45975.319225115738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45975.319225115738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45975.319225115738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45975.319225115738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45975.319225115738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45975.319225115738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45975.319225115738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45975.319225115738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45975.319225115738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45975.319225115738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45975.319225115738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45975.319225115738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45975.319225115738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45975.319225115738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45975.319225115738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45975.319225115738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45975.319225115738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45975.319225115738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45975.319225115738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45975.319225115738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45975.319225115738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45975.319225115738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45975.319225115738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45975.319225115738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45975.319225115738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45975.319225115738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45975.319225115738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45975.319225115738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45975.319225115738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45975.319225115738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45975.319225115738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45975.319225115738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45975.319225115738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45975.319225115738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45975.319225115738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45975.319225115738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45975.319225115738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45975.319225115738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45975.319225115738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45975.319225115738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45975.319225115738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45975.319225115738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45975.319225115738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45975.319225115738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45975.319225115738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45975.319225115738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45975.319225115738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45975.319225115738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45975.319225115738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45975.319225115738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45975.319225115738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45975.319225115738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45975.319225115738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45975.319225115738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45975.319225115738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45975.319225115738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45975.319225115738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45975.319225115738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45975.319225115738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45975.319225115738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45975.319225115738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45975.319225115738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45975.319225115738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45975.319225115738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45975.319225115738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45975.319225115738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45975.319225115738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45975.319225115738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45975.319225115738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45975.319225115738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45975.319225115738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45975.319225115738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45975.319225115738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45975.319225115738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45975.319225115738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45975.319225115738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45975.319225115738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45975.319225115738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45975.319225115738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45975.319225115738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45975.319225115738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45975.319225115738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45975.319225115738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45975.319225115738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45975.319225115738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45975.319225115738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45975.319225115738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45975.319225115738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45975.319225115738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45975.319225115738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45975.319225115738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45975.319225115738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45975.319225115738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45975.319225115738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45975.319225115738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45975.319225115738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45975.319225115738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45975.319225115738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45975.319225115738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45975.319225115738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45975.319225115738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45975.319225115738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45975.319225115738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45975.319225115738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45975.319225115738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45975.319225115738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45975.319225115738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45975.319225115738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45975.319225115738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45975.319225115738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45975.319225115738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45975.319225115738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45975.319225115738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45975.319225115738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45975.319225115738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45975.319225115738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45975.319225115738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45975.319225115738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45975.319225115738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45975.319225115738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45975.319225115738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45975.319225115738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45975.319225115738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45975.319225115738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45975.319225115738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45975.319225115738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45975.319225115738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45975.319225115738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45975.319225115738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45975.319225115738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45975.319225115738</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9">
        <v>45975.140439814815</v>
      </c>
      <c r="G2" s="75">
        <f ca="1">IFERROR(NOW()-F2,"-")</f>
        <v>0.17878518518409692</v>
      </c>
      <c r="H2" s="143">
        <v>45975.150659722225</v>
      </c>
      <c r="I2" s="141" t="str">
        <f>IFERROR(VLOOKUP(D2,DB!A:F,6,0),"")</f>
        <v>SCECO</v>
      </c>
      <c r="J2" s="141" t="str">
        <f>IFERROR(VLOOKUP(D2,DB!A:G,7,0),"")</f>
        <v>Dead</v>
      </c>
      <c r="K2" s="144" t="s">
        <v>39121</v>
      </c>
      <c r="L2" s="145" t="str">
        <f>IFERROR(VLOOKUP(D2,DB!A:I,9,0),"")</f>
        <v>Latis</v>
      </c>
    </row>
    <row r="3" spans="1:16382" ht="31.5" customHeight="1">
      <c r="A3" s="140"/>
      <c r="B3" s="141" t="str">
        <f>IFERROR(VLOOKUP(D3,DB!A:K,11,0),"")</f>
        <v/>
      </c>
      <c r="C3" s="142"/>
      <c r="D3" s="141"/>
      <c r="E3" s="124"/>
      <c r="F3"/>
      <c r="G3" s="75">
        <f ca="1">IFERROR(NOW()-F3,"-")</f>
        <v>45975.319224999999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45975.319225115738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45975.319225115738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45975.319225115738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45975.319225115738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45975.319225115738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45975.319225115738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45975.319225115738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45975.319225115738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45975.319225115738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45975.319225115738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45975.319225115738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45975.319225115738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45975.319225115738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45975.319225115738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45975.319225115738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45975.319225115738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45975.319225115738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45975.319225115738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45975.319225115738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45975.319225115738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45975.319225115738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45975.319225115738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45975.319225115738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45975.319225115738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45975.319225115738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45975.319225115738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45975.319225115738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45975.319225115738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45975.319225115738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45975.319225115738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45975.319225115738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45975.319225115738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45975.319225115738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45975.319225115738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45975.319225115738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45975.319225115738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45975.319225115738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45975.319225115738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45975.319225115738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45975.319225115738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45975.319225115738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45975.319225115738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45975.319225115738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45975.319225115738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45975.319225115738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45975.319225115738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45975.319225115738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45975.319225115738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45975.319225115738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45975.319225115738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45975.319225115738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45975.319225115738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45975.319225115738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45975.319225115738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45975.319225115738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45975.319225115738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45975.319225115738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45975.319225115738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45975.319225115738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45975.319225115738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45975.319225115738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45975.319225115738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45975.319225115738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45975.319225115738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45975.319225115738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45975.319225115738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45975.319225115738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45975.319225115738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45975.319225115738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45975.319225115738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45975.319225115738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45975.319225115738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45975.319225115738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45975.319225115738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45975.319225115738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45975.319225115738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45975.319225115738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45975.319225115738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45975.319225115738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45975.319225115738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45975.319225115738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45975.319225115738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45975.319225115738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45975.319225115738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45975.319225115738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45975.319225115738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45975.319225115738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45975.319225115738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45975.319225115738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45975.319225115738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45975.319225115738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45975.319225115738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45975.319225115738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45975.319225115738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45975.319225115738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45975.319225115738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45975.319225115738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45975.319225115738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45975.319225115738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45975.319225115738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45975.319225115738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45975.319225115738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45975.319225115738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45975.319225115738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45975.319225115738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45975.319225115738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45975.319225115738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45975.319225115738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45975.319225115738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45975.319225115738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45975.319225115738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45975.319225115738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45975.319225115738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45975.319225115738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45975.319225115738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45975.319225115738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45975.319225115738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45975.319225115738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45975.319225115738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45975.319225115738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45975.319225115738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45975.319225115738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45975.319225115738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45975.319225115738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45975.319225115738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45975.319225115738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45975.319225115738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45975.319225115738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45975.319225115738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45975.319225115738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45975.319225115738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