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98" documentId="120_S{2AC9BD13-BADA-5192-A53E-5A8FF88502F6}" xr6:coauthVersionLast="47" xr6:coauthVersionMax="47" xr10:uidLastSave="{51953243-650E-43A7-BFEE-58061616B5A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<sst xmlns="http://schemas.openxmlformats.org/spreadsheetml/2006/main" count="180292" uniqueCount="39127">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</sst>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308.54583460648428</v>
      </c>
      <c r="H2" s="76">
        <v>45662.943402777775</v>
      </c>
      <c r="I2" s="59" t="str">
        <f>IFERROR(VLOOKUP(D2,DB!A:F,6,0),"")</f>
        <v>Generator-SG</v>
      </c>
      <c r="J2" s="59" t="str">
        <f>IFERROR(VLOOKUP(D2,DB!A:G,7,0),"")</f>
        <v>Dead</v>
      </c>
      <c r="K2" s="67" t="s">
        <v>39022</v>
      </c>
      <c r="L2" s="65" t="str">
        <f>IFERROR(VLOOKUP(D2,DB!A:I,9,0),"")</f>
        <v>Latis</v>
      </c>
    </row>
    <row r="3" spans="1:15" ht="15" customHeight="1">
      <c r="A3" s="156" t="s">
        <v>39023</v>
      </c>
      <c r="B3" s="109" t="str">
        <f>IFERROR(VLOOKUP(D3,DB!A:K,11,0),"")</f>
        <v>R1</v>
      </c>
      <c r="C3" s="109">
        <v>1</v>
      </c>
      <c r="D3" s="109" t="s">
        <v>13290</v>
      </c>
      <c r="E3" s="110" t="s">
        <v>39021</v>
      </c>
      <c r="F3" s="111">
        <v>45971.423842592594</v>
      </c>
      <c r="G3" s="112">
        <f t="shared" ca="1" si="0"/>
        <v>7.0417939816252328E-2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5.7281365741800983E-2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45971.49426053241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45971.49426053241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45971.49426053241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45971.49426053241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45971.49426053241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45971.49426053241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45971.49426053241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45971.49426053241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45971.49426053241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45971.49426053241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45971.49426053241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45971.49426053241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45971.49426053241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45971.49426053241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45971.49426053241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45971.49426053241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45971.49426053241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45971.49426053241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45971.49426053241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45971.49426053241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45971.49426053241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45971.49426053241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45971.49426053241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45971.49426053241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45971.49426053241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45971.49426053241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45971.49426053241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45971.49426053241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45971.49426053241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45971.49426053241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45971.49426053241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45971.49426053241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45971.49426053241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45971.49426053241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45971.49426053241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45971.49426053241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45971.49426053241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45971.49426053241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45971.49426053241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45971.49426053241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45971.49426053241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45971.49426053241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45971.49426053241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45971.49426053241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45971.49426053241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45971.49426053241</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45971.49426053241</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1F3819F2-CBAF-4EEC-8CAD-0568B689896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146.49442256944894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39109</v>
      </c>
      <c r="B4" s="18" t="str">
        <f>IFERROR(VLOOKUP(D4,DB!A:K,11,0),"")</f>
        <v>R2</v>
      </c>
      <c r="C4" s="18">
        <v>1</v>
      </c>
      <c r="D4" s="18" t="s">
        <v>21480</v>
      </c>
      <c r="E4" s="103" t="s">
        <v>39021</v>
      </c>
      <c r="F4" s="104">
        <v>45971.188437500001</v>
      </c>
      <c r="G4" s="105">
        <f t="shared" ca="1" si="0"/>
        <v>0.30582303240953479</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0.18817256944748806</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3" ca="1" si="1">IFERROR(NOW()-F6,"-")</f>
        <v>0.16451516203960637</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45971.49426053241</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45971.49426053241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45971.49426053241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45971.49426053241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45971.49426053241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45971.49426053241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45971.49426053241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45971.49426053241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45971.49426053241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45971.49426053241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45971.49426053241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45971.49426053241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45971.49426053241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45971.49426053241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45971.49426053241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45971.49426053241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45971.49426053241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45971.49426053241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45971.49426053241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45971.49426053241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45971.49426053241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45971.49426053241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45971.49426053241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45971.49426053241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45971.49426053241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45971.49426053241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45971.49426053241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ref="G34:G65" ca="1" si="2">IFERROR(NOW()-F34,"-")</f>
        <v>45971.49426053241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45971.49426053241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45971.49426053241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45971.49426053241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45971.49426053241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45971.49426053241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t="shared" ca="1" si="2"/>
        <v>45971.49426053241</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45971.49426053241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ref="G3:G11" ca="1" si="0">IFERROR(NOW()-F3,"-")</f>
        <v>45971.49426053241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45971.49426053241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45971.49426053241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45971.49426053241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45971.49426053241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45971.49426053241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45971.49426053241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45971.49426053241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45971.49426053241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45971.49426053241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45971.49426053241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45971.49426053241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45971.49426053241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45971.49426053241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45971.49426053241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45971.49426053241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45971.49426053241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45971.49426053241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45971.49426053241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45971.49426053241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45971.49426053241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45971.49426053241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45971.49426053241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45971.49426053241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45971.49426053241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45971.49426053241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45971.49426053241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45971.49426053241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45971.49426053241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45971.49426053241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45971.49426053241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45971.49426053241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45971.49426053241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45971.49426053241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45971.49426053241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45971.49426053241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45971.49426053241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45971.49426053241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45971.49426053241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45971.49426053241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45971.49426053241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45971.49426053241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45971.49426053241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45971.49426053241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45971.49426053241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45971.49426053241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45971.49426053241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45971.49426053241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45971.49426053241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45971.49426053241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45971.49426053241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45971.49426053241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45971.49426053241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45971.49426053241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45971.49426053241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45971.49426053241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45971.49426053241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45971.49426053241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45971.49426053241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45971.49426053241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45971.49426053241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45971.49426053241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45971.49426053241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45971.49426053241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45971.49426053241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45971.49426053241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45971.49426053241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45971.49426053241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45971.49426053241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45971.49426053241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45971.49426053241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45971.49426053241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45971.49426053241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45971.49426053241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45971.49426053241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45971.49426053241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45971.49426053241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45971.49426053241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45971.49426053241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45971.49426053241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45971.49426053241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45971.49426053241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45971.49426053241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45971.49426053241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45971.49426053241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45971.49426053241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45971.49426053241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45971.49426053241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45971.49426053241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45971.49426053241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45971.49426053241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45971.49426053241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45971.49426053241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45971.49426053241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45971.49426053241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45971.49426053241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45971.49426053241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45971.49426053241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45971.49426053241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45971.49426053241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45971.49426053241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45971.49426053241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45971.49426053241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45971.49426053241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45971.49426053241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45971.49426053241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45971.49426053241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45971.49426053241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45971.49426053241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45971.49426053241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45971.49426053241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45971.49426053241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45971.49426053241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45971.49426053241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45971.49426053241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45971.49426053241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45971.49426053241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45971.49426053241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45971.49426053241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45971.49426053241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45971.49426053241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45971.49426053241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45971.49426053241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45971.49426053241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45971.49426053241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45971.49426053241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45971.49426053241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45971.49426053241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45971.49426053241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45971.49426053241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45971.49426053241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45971.49426053241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45971.49426053241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45971.49426053241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45971.49426053241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45971.49426053241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45971.49426053241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45971.49426053241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45971.49426053241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45971.49426053241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45971.49426053241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45971.49426053241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45971.49426053241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45971.49426053241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45971.49426053241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45971.49426053241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45971.49426053241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45971.49426053241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45971.49426053241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45971.49426053241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45971.49426053241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45971.49426053241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45971.49426053241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45971.49426053241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45971.49426053241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45971.49426053241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45971.49426053241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45971.49426053241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45971.49426053241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45971.49426053241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45971.49426053241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45971.49426053241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45971.49426053241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45971.49426053241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45971.49426053241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45971.49426053241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45971.49426053241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45971.49426053241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45971.49426053241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45971.49426053241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45971.49426053241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45971.49426053241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45971.49426053241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45971.49426053241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45971.49426053241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45971.49426053241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45971.49426053241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45971.49426053241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45971.49426053241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45971.49426053241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45971.49426053241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45971.49426053241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45971.49426053241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45971.49426053241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45971.49426053241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45971.49426053241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45971.49426053241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45971.49426053241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45971.49426053241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45971.49426053241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45971.49426053241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45971.49426053241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45971.49426053241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45971.49426053241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45971.49426053241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45971.49426053241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45971.49426053241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45971.49426053241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45971.49426053241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45971.49426053241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45971.49426053241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45971.49426053241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45971.49426053241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45971.49426053241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45971.49426053241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45971.49426053241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45971.49426053241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45971.49426053241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45971.49426053241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45971.49426053241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45971.49426053241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45971.49426053241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45971.49426053241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45971.49426053241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45971.49426053241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45971.49426053241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45971.49426053241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45971.49426053241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45971.49426053241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45971.49426053241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45971.49426053241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45971.49426053241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45971.49426053241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45971.49426053241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45971.49426053241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45971.49426053241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45971.49426053241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45971.49426053241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45971.49426053241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45971.49426053241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45971.49426053241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45971.49426053241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45971.49426053241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45971.49426053241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45971.49426053241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45971.49426053241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45971.49426053241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45971.49426053241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45971.49426053241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45971.49426053241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45971.49426053241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45971.49426053241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45971.49426053241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45971.49426053241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45971.49426053241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45971.49426053241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45971.49426053241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45971.49426053241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45971.49426053241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45971.49426053241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45971.49426053241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45971.49426053241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45971.49426053241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45971.49426053241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45971.49426053241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45971.49426053241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45971.49426053241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45971.49426053241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45971.49426053241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45971.49426053241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45971.49426053241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45971.49426053241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45971.49426053241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45971.49426053241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45971.49426053241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45971.49426053241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45971.49426053241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45971.49426053241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45971.49426053241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45971.49426053241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45971.49426053241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45971.49426053241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45971.49426053241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45971.49426053241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45971.49426053241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45971.49426053241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45971.49426053241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45971.49426053241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45971.49426053241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45971.49426053241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45971.49426053241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45971.49426053241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45971.49426053241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45971.49426053241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45971.49426053241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45971.49426053241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45971.49426053241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45971.49426053241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45971.49426053241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45971.49426053241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45971.49426053241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45971.49426053241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45971.49426053241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45971.49426053241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45971.49426053241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45971.49426053241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45971.49426053241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45971.49426053241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45971.49426053241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45971.49426053241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45971.49426053241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45971.49426053241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45971.49426053241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45971.49426053241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45971.49426053241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45971.49426053241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45971.49426053241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45971.49426053241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45971.49426053241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45971.49426053241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45971.49426053241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45971.49426053241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45971.49426053241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45971.49426053241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45971.49426053241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45971.49426053241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45971.49426053241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45971.49426053241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45971.49426053241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45971.49426053241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45971.49426053241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45971.49426053241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45971.49426053241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45971.49426053241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45971.49426053241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45971.49426053241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45971.49426053241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45971.49426053241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45971.49426053241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45971.49426053241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45971.49426053241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45971.49426053241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45971.49426053241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45971.49426053241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45971.49426053241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45971.49426053241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45971.49426053241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45971.49426053241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45971.49426053241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45971.49426053241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45971.49426053241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45971.49426053241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45971.49426053241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45971.49426053241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45971.49426053241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45971.49426053241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45971.49426053241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45971.49426053241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45971.49426053241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45971.49426053241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45971.49426053241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45971.49426053241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45971.49426053241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45971.49426053241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45971.49426053241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45971.49426053241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45971.49426053241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45971.49426053241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45971.49426053241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45971.49426053241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45971.49426053241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45971.49426053241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45971.49426053241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45971.49426053241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45971.49426053241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45971.49426053241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45971.49426053241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45971.49426053241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45971.49426053241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45971.49426053241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45971.49426053241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45971.49426053241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45971.49426053241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45971.49426053241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45971.49426053241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45971.49426053241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45971.49426053241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45971.49426053241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45971.49426053241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45971.49426053241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45971.49426053241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45971.49426053241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45971.49426053241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45971.49426053241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45971.49426053241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45971.49426053241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45971.49426053241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45971.49426053241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45971.49426053241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45971.49426053241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45971.49426053241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45971.49426053241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45971.49426053241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45971.49426053241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45971.49426053241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45971.49426053241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45971.49426053241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45971.49426053241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45971.49426053241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45971.49426053241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45971.49426053241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45971.49426053241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45971.49426053241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45971.49426053241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45971.49426053241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45971.49426053241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45971.49426053241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45971.49426053241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45971.49426053241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45971.49426053241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45971.49426053241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45971.49426053241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45971.49426053241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45971.49426053241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45971.49426053241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45971.49426053241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45971.49426053241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45971.49426053241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45971.49426053241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45971.49426053241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45971.49426053241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45971.49426053241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45971.49426053241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45971.49426053241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45971.49426053241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45971.49426053241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45971.49426053241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45971.49426053241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45971.49426053241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45971.49426053241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45971.49426053241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45971.49426053241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45971.49426053241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45971.49426053241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45971.49426053241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45971.49426053241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45971.49426053241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45971.49426053241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45971.49426053241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45971.49426053241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45971.49426053241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45971.49426053241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45971.49426053241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45971.49426053241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45971.49426053241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45971.49426053241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45971.49426053241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45971.49426053241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45971.49426053241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45971.49426053241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45971.49426053241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45971.49426053241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45971.49426053241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45971.49426053241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45971.49426053241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45971.49426053241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45971.49426053241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45971.49426053241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45971.49426053241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45971.49426053241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45971.49426053241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45971.49426053241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45971.49426053241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45971.49426053241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45971.49426053241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45971.49426053241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45971.49426053241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45971.49426053241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45971.49426053241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45971.49426053241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45971.49426053241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45971.49426053241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45971.49426053241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45971.49426053241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45971.49426053241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45971.49426053241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45971.49426053241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45971.49426053241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45971.49426053241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45971.49426053241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45971.49426053241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45971.49426053241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45971.49426053241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45971.49426053241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45971.49426053241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45971.49426053241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45971.49426053241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45971.49426053241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45971.49426053241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45971.49426053241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45971.49426053241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45971.49426053241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45971.49426053241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45971.49426053241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45971.49426053241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45971.49426053241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45971.49426053241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45971.49426053241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45971.49426053241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45971.49426053241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45971.49426053241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45971.49426053241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45971.49426053241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45971.49426053241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45971.49426053241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45971.49426053241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45971.49426053241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45971.49426053241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45971.49426053241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45971.49426053241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45971.49426053241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45971.49426053241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45971.49426053241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45971.49426053241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45971.49426053241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45971.49426053241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45971.49426053241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45971.49426053241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45971.49426053241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45971.49426053241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45971.49426053241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45971.49426053241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45971.49426053241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45971.49426053241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45971.49426053241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45971.49426053241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45971.49426053241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45971.49426053241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45971.49426053241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45971.49426053241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45971.49426053241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45971.49426053241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45971.49426053241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45971.49426053241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45971.49426053241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45971.49426053241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45971.49426053241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45971.49426053241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45971.49426053241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45971.49426053241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45971.49426053241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45971.49426053241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45971.49426053241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45971.49426053241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45971.49426053241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45971.49426053241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45971.49426053241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45971.49426053241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45971.49426053241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45971.49426053241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45971.49426053241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45971.49426053241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45971.49426053241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45971.49426053241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45971.49426053241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45971.49426053241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45971.49426053241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45971.49426053241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45971.49426053241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45971.49426053241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45971.49426053241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45971.49426053241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45971.49426053241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45971.49426053241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45971.49426053241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45971.49426053241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45971.49426053241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45971.49426053241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45971.49426053241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45971.49426053241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45971.49426053241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45971.49426053241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45971.49426053241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45971.49426053241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45971.49426053241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45971.49426053241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45971.49426053241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45971.49426053241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45971.49426053241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45971.49426053241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45971.49426053241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45971.49426053241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45971.49426053241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45971.49426053241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45971.49426053241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45971.49426053241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45971.49426053241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45971.49426053241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45971.49426053241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45971.49426053241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45971.49426053241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45971.49426053241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45971.49426053241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45971.49426053241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45971.49426053241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45971.49426053241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45971.49426053241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45971.49426053241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45971.49426053241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45971.49426053241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45971.49426053241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45971.49426053241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45971.49426053241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45971.49426053241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45971.49426053241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45971.49426053241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45971.49426053241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45971.49426053241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45971.49426053241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45971.49426053241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45971.49426053241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45971.49426053241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45971.49426053241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45971.49426053241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45971.49426053241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45971.49426053241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45971.49426053241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45971.49426053241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45971.49426053241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45971.49426053241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45971.49426053241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45971.49426053241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45971.49426053241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45971.49426053241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45971.49426053241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45971.49426053241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45971.49426053241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45971.49426053241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45971.49426053241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45971.49426053241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45971.49426053241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45971.49426053241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45971.49426053241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45971.49426053241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45971.49426053241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45971.49426053241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45971.49426053241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45971.49426053241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45971.49426053241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45971.49426053241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45971.49426053241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45971.49426053241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45971.49426053241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45971.49426053241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45971.49426053241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45971.49426053241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45971.49426053241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45971.49426053241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45971.49426053241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45971.49426053241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45971.49426053241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45971.49426053241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45971.49426053241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45971.49426053241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45971.49426053241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45971.49426053241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45971.49426053241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45971.49426053241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45971.49426053241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45971.49426053241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45971.49426053241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45971.49426053241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45971.49426053241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45971.49426053241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45971.49426053241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45971.49426053241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45971.49426053241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45971.49426053241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45971.49426053241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45971.49426053241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45971.49426053241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45971.49426053241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45971.49426053241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45971.49426053241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45971.49426053241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45971.49426053241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45971.49426053241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45971.49426053241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45971.49426053241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45971.49426053241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45971.49426053241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45971.49426053241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45971.49426053241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45971.49426053241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45971.49426053241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45971.49426053241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45971.49426053241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45971.49426053241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45971.49426053241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45971.49426053241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45971.49426053241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45971.49426053241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45971.49426053241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45971.49426053241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45971.49426053241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45971.49426053241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45971.49426053241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45971.49426053241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45971.49426053241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45971.49426053241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45971.49426053241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45971.49426053241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45971.49426053241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45971.49426053241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45971.49426053241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45971.49426053241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45971.49426053241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45971.49426053241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45971.49426053241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45971.49426053241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45971.49426053241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45971.49426053241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45971.49426053241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45971.49426053241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45971.49426053241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45971.49426053241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45971.49426053241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45971.49426053241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45971.49426053241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45971.49426053241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45971.49426053241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45971.49426053241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45971.49426053241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45971.49426053241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45971.49426053241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45971.49426053241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45971.49426053241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45971.49426053241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45971.49426053241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45971.49426053241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45971.49426053241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45971.49426053241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45971.49426053241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45971.49426053241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45971.49426053241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45971.49426053241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45971.49426053241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45971.49426053241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45971.49426053241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45971.49426053241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45971.49426053241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45971.49426053241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45971.49426053241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45971.49426053241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45971.49426053241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45971.49426053241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45971.49426053241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45971.49426053241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45971.49426053241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45971.49426053241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45971.49426053241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45971.49426053241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45971.49426053241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45971.49426053241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45971.49426053241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45971.49426053241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45971.49426053241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45971.49426053241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45971.49426053241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45971.49426053241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45971.49426053241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45971.49426053241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45971.49426053241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45971.49426053241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45971.49426053241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45971.49426053241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45971.49426053241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45971.49426053241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45971.49426053241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45971.49426053241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45971.49426053241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45971.49426053241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45971.49426053241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45971.49426053241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45971.49426053241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45971.49426053241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45971.49426053241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45971.49426053241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45971.49426053241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45971.49426053241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45971.49426053241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45971.49426053241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45971.49426053241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45971.49426053241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45971.49426053241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45971.49426053241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45971.49426053241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45971.49426053241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45971.49426053241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45971.49426053241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45971.49426053241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45971.49426053241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45971.49426053241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45971.49426053241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45971.49426053241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45971.49426053241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45971.49426053241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45971.49426053241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45971.49426053241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45971.49426053241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45971.49426053241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45971.49426053241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45971.49426053241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45971.49426053241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45971.49426053241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45971.49426053241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45971.49426053241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45971.49426053241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45971.49426053241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45971.49426053241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45971.49426053241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45971.49426053241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45971.49426053241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45971.49426053241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45971.49426053241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45971.49426053241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45971.49426053241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45971.49426053241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45971.49426053241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45971.49426053241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45971.49426053241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45971.49426053241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45971.49426053241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45971.49426053241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45971.49426053241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45971.49426053241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45971.49426053241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45971.49426053241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45971.49426053241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45971.49426053241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45971.49426053241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45971.49426053241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45971.49426053241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45971.49426053241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45971.49426053241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45971.49426053241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45971.49426053241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45971.49426053241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45971.49426053241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45971.49426053241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45971.49426053241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45971.49426053241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45971.49426053241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45971.49426053241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45971.49426053241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45971.49426053241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45971.49426053241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45971.49426053241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45971.49426053241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45971.49426053241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45971.49426053241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45971.49426053241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45971.49426053241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45971.49426053241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45971.49426053241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45971.49426053241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45971.49426053241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45971.49426053241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45971.49426053241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45971.49426053241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45971.49426053241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45971.49426053241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45971.49426053241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45971.49426053241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45971.49426053241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45971.49426053241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45971.49426053241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45971.49426053241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45971.49426053241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45971.49426053241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45971.49426053241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45971.49426053241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45971.49426053241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45971.49426053241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45971.49426053241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45971.49426053241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45971.49426053241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45971.49426053241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45971.49426053241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45971.49426053241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45971.49426053241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45971.49426053241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45971.49426053241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45971.49426053241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45971.49426053241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45971.49426053241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45971.49426053241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45971.49426053241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45971.49426053241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45971.49426053241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45971.49426053241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45971.49426053241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45971.49426053241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45971.49426053241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45971.49426053241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45971.49426053241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45971.49426053241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45971.49426053241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45971.49426053241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45971.49426053241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45971.49426053241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45971.49426053241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45971.49426053241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45971.49426053241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45971.49426053241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45971.49426053241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45971.49426053241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45971.49426053241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45971.49426053241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45971.49426053241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45971.49426053241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45971.49426053241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45971.49426053241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45971.49426053241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45971.49426053241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45971.49426053241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45971.49426053241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45971.49426053241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45971.49426053241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45971.49426053241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45971.49426053241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45971.49426053241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45971.49426053241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45971.49426053241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45971.49426053241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45971.49426053241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45971.49426053241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45971.49426053241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45971.49426053241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45971.49426053241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45971.49426053241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45971.49426053241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45971.49426053241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45971.49426053241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45971.49426053241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45971.49426053241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45971.49426053241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45971.49426053241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45971.49426053241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45971.49426053241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45971.49426053241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45971.49426053241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45971.49426053241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45971.49426053241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45971.49426053241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45971.49426053241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45971.49426053241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45971.49426053241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45971.49426053241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45971.49426053241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45971.49426053241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45971.49426053241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45971.49426053241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45971.49426053241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45971.49426053241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45971.49426053241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45971.49426053241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45971.49426053241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45971.49426053241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45971.49426053241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45971.49426053241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45971.49426053241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45971.49426053241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45971.49426053241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45971.49426053241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45971.49426053241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45971.49426053241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45971.49426053241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45971.49426053241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45971.49426053241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45971.49426053241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45971.49426053241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45971.49426053241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45971.49426053241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45971.49426053241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45971.49426053241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45971.49426053241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45971.49426053241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45971.49426053241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45971.49426053241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45971.49426053241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45971.49426053241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45971.49426053241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45971.49426053241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45971.49426053241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45971.49426053241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45971.49426053241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45971.49426053241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45971.49426053241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45971.49426053241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45971.49426053241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45971.49426053241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45971.49426053241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45971.49426053241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45971.49426053241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45971.49426053241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45971.49426053241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45971.49426053241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45971.49426053241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45971.49426053241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45971.49426053241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45971.49426053241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45971.49426053241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45971.49426053241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45971.49426053241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45971.49426053241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45971.49426053241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45971.49426053241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45971.49426053241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45971.49426053241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45971.49426053241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45971.49426053241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45971.49426053241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45971.49426053241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45971.49426053241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45971.49426053241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45971.49426053241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45971.49426053241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45971.49426053241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45971.49426053241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45971.49426053241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45971.49426053241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45971.49426053241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45971.49426053241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45971.49426053241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45971.49426053241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45971.49426053241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45971.49426053241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45971.49426053241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45971.49426053241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45971.49426053241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45971.49426053241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45971.49426053241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45971.49426053241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45971.49426053241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45971.49426053241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45971.49426053241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45971.49426053241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45971.49426053241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45971.49426053241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45971.49426053241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45971.49426053241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45971.49426053241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45971.49426053241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45971.49426053241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45971.49426053241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45971.49426053241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45971.49426053241</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268.01354293981422</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2</v>
      </c>
      <c r="D3" s="92" t="s">
        <v>28742</v>
      </c>
      <c r="E3" s="95" t="s">
        <v>39021</v>
      </c>
      <c r="F3" s="96">
        <v>45971.446111111109</v>
      </c>
      <c r="G3" s="97">
        <f ca="1">IFERROR(NOW()-F3,"")</f>
        <v>4.8149421301786788E-2</v>
      </c>
      <c r="H3" s="96">
        <v>45971.431620370371</v>
      </c>
      <c r="I3" s="135" t="str">
        <f>IFERROR(VLOOKUP(D3,DB!A:F,6,0),"")</f>
        <v>SCECO</v>
      </c>
      <c r="J3" s="135" t="str">
        <f>IFERROR(VLOOKUP(D3,DB!A:G,7,0),"")</f>
        <v>Dead+Vandalized</v>
      </c>
      <c r="K3" s="98" t="s">
        <v>39118</v>
      </c>
      <c r="L3" s="92" t="str">
        <f>IFERROR(VLOOKUP(D3,DB!A:I,9,0),"")</f>
        <v>Latis</v>
      </c>
    </row>
    <row r="4" spans="1:16" ht="15" customHeight="1">
      <c r="A4" s="135"/>
      <c r="B4" s="135" t="str">
        <f>IFERROR(VLOOKUP(D4,DB!A:K,11,0),"")</f>
        <v/>
      </c>
      <c r="C4" s="94"/>
      <c r="D4" s="92"/>
      <c r="E4" s="95"/>
      <c r="F4" s="96"/>
      <c r="G4" s="97">
        <f ca="1">IFERROR(NOW()-F4,"")</f>
        <v>45971.49426053241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45971.49426053241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45971.49426053241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45971.49426053241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45971.49426053241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45971.49426053241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45971.49426053241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45971.49426053241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45971.49426053241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45971.49426053241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45971.49426053241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45971.49426053241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45971.49426053241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45971.49426053241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45971.49426053241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45971.49426053241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45971.49426053241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45971.49426053241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45971.49426053241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45971.49426053241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45971.49426053241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45971.49426053241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45971.49426053241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45971.49426053241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45971.49426053241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45971.49426053241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45971.49426053241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45971.49426053241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45971.49426053241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45971.49426053241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45971.49426053241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45971.49426053241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45971.49426053241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45971.49426053241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45971.49426053241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45971.49426053241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45971.49426053241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45971.49426053241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45971.49426053241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45971.49426053241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45971.49426053241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45971.49426053241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45971.49426053241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45971.49426053241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45971.49426053241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45971.49426053241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45971.49426053241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45971.49426053241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45971.49426053241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45971.49426053241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45971.49426053241</v>
      </c>
      <c r="H54" s="96"/>
      <c r="I54" s="135" t="str">
        <f>IFERROR(VLOOKUP(D54,DB!A:F,6,0),"")</f>
        <v/>
      </c>
      <c r="J54" s="135" t="str">
        <f>IFERROR(VLOOKUP(D54,DB!A:G,7,0),"")</f>
        <v/>
      </c>
      <c r="K54" s="98"/>
      <c r="L54" s="92" t="str">
        <f>IFERROR(VLOOKUP(D54,DB!A:I,9,0),"")</f>
        <v/>
      </c>
    </row>
    <row r="55" spans="1:12" ht="15" customHeight="1">
      <c r="A55" s="149"/>
      <c r="B55" s="149" t="str">
        <f>IFERROR(VLOOKUP(D55,DB!A:K,11,0),"")</f>
        <v/>
      </c>
      <c r="C55" s="150"/>
      <c r="D55" s="151"/>
      <c r="E55" s="152"/>
      <c r="F55" s="153"/>
      <c r="G55" s="97">
        <f ca="1">IFERROR(NOW()-F55,"")</f>
        <v>45971.49426053241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45971.49426053241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45971.49426053241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45971.49426053241</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45971.49426053241</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45971.49426053241</v>
      </c>
      <c r="H60" s="153"/>
      <c r="I60" s="149" t="str">
        <f>IFERROR(VLOOKUP(D60,DB!A:F,6,0),"")</f>
        <v/>
      </c>
      <c r="J60" s="149" t="str">
        <f>IFERROR(VLOOKUP(D60,DB!A:G,7,0),"")</f>
        <v/>
      </c>
      <c r="K60" s="154"/>
      <c r="L60" s="151" t="str">
        <f>IFERROR(VLOOKUP(D60,DB!A:I,9,0),"")</f>
        <v/>
      </c>
    </row>
    <row r="61" spans="1:12" ht="15" customHeight="1">
      <c r="A61" s="149"/>
      <c r="B61" s="149" t="str">
        <f>IFERROR(VLOOKUP(D61,DB!A:K,11,0),"")</f>
        <v/>
      </c>
      <c r="C61" s="150"/>
      <c r="D61" s="151"/>
      <c r="E61" s="152"/>
      <c r="F61" s="153"/>
      <c r="G61" s="97">
        <f ca="1">IFERROR(NOW()-F61,"")</f>
        <v>45971.49426053241</v>
      </c>
      <c r="H61" s="153"/>
      <c r="I61" s="149" t="str">
        <f>IFERROR(VLOOKUP(D61,DB!A:F,6,0),"")</f>
        <v/>
      </c>
      <c r="J61" s="149" t="str">
        <f>IFERROR(VLOOKUP(D61,DB!A:G,7,0),"")</f>
        <v/>
      </c>
      <c r="K61" s="154"/>
      <c r="L61" s="151"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79.662200347222097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45.305383217593771</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43" ca="1" si="1">IFERROR(NOW()-F4,"")</f>
        <v>22.833149421298003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45971.49426053241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45971.49426053241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45971.49426053241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45971.49426053241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45971.49426053241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45971.49426053241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45971.49426053241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45971.49426053241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45971.49426053241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45971.49426053241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45971.49426053241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45971.49426053241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45971.49426053241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45971.49426053241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45971.49426053241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45971.49426053241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45971.49426053241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45971.49426053241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45971.49426053241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45971.49426053241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45971.49426053241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45971.49426053241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45971.49426053241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45971.49426053241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45971.49426053241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45971.49426053241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45971.49426053241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45971.49426053241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45971.49426053241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45971.49426053241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45971.49426053241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45971.49426053241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45971.49426053241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45971.49426053241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45971.49426053241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45971.49426053241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45971.49426053241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45971.49426053241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45971.49426053241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45971.49426053241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45971.49426053241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45971.49426053241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45971.49426053241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45971.49426053241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45971.49426053241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45971.49426053241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45971.49426053241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45971.49426053241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45971.49426053241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45971.49426053241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45971.49426053241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45971.49426053241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45971.49426053241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45971.49426053241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45971.49426053241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45971.49426053241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45971.49426053241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45971.49426053241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45971.49426053241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45971.49426053241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45971.49426053241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45971.49426053241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45971.49426053241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45971.49426053241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45971.49426053241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45971.49426053241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45971.49426053241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45971.49426053241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45971.49426053241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45971.49426053241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45971.49426053241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45971.49426053241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45971.49426053241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45971.49426053241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45971.49426053241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45971.49426053241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45971.49426053241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45971.49426053241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45971.49426053241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45971.49426053241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45971.49426053241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45971.49426053241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45971.49426053241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45971.49426053241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45971.49426053241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45971.49426053241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45971.49426053241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45971.49426053241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45971.49426053241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45971.49426053241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45971.49426053241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45971.49426053241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45971.49426053241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45971.49426053241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45971.49426053241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45971.49426053241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45971.49426053241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45971.49426053241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45971.49426053241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45971.49426053241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45971.49426053241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45971.49426053241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45971.49426053241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45971.49426053241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45971.49426053241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45971.49426053241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45971.49426053241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45971.49426053241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45971.49426053241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45971.49426053241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45971.49426053241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45971.49426053241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45971.49426053241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45971.49426053241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45971.49426053241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45971.49426053241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45971.49426053241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45971.49426053241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45971.49426053241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45971.49426053241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45971.49426053241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45971.49426053241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45971.49426053241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45971.49426053241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45971.49426053241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45971.49426053241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45971.49426053241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45971.49426053241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45971.49426053241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45971.49426053241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45971.49426053241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45971.49426053241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45971.49426053241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45971.49426053241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45971.49426053241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45971.49426053241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45971.49426053241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45971.49426053241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45971.49426053241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45971.49426053241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45971.49426053241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45971.49426053241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45971.49426053241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45971.49426053241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45971.49426053241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45971.49426053241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45971.49426053241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45971.49426053241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45971.49426053241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45971.49426053241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45971.49426053241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45971.49426053241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45971.49426053241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45971.49426053241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45971.49426053241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45971.49426053241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45971.49426053241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45971.49426053241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45971.49426053241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45971.49426053241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45971.49426053241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45971.49426053241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45971.49426053241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45971.49426053241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45971.49426053241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45971.49426053241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45971.49426053241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45971.49426053241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45971.49426053241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45971.49426053241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45971.49426053241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45971.49426053241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45971.49426053241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45971.49426053241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45971.49426053241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45971.49426053241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45971.49426053241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45971.49426053241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45971.49426053241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45971.49426053241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45971.49426053241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45971.49426053241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45971.49426053241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45971.49426053241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45971.49426053241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45971.49426053241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45971.49426053241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45971.49426053241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45971.49426053241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45971.49426053241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45971.49426053241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45971.49426053241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45971.49426053241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45971.49426053241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45971.49426053241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45971.49426053241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45971.49426053241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45971.49426053241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45971.49426053241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45971.49426053241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45971.49426053241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45971.49426053241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45971.49426053241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45971.49426053241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45971.49426053241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45971.49426053241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45971.49426053241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45971.49426053241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45971.49426053241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45971.49426053241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45971.49426053241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45971.49426053241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45971.49426053241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45971.49426053241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45971.49426053241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45971.49426053241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45971.49426053241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45971.49426053241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45971.49426053241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45971.49426053241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45971.49426053241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45971.49426053241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45971.49426053241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45971.49426053241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45971.49426053241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45971.49426053241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45971.49426053241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45971.49426053241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45971.49426053241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45971.49426053241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45971.49426053241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45971.49426053241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45971.49426053241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45971.49426053241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45971.49426053241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45971.49426053241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45971.49426053241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45971.49426053241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45971.49426053241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45971.49426053241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45971.49426053241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45971.49426053241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45971.49426053241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45971.49426053241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45971.49426053241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45971.49426053241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45971.49426053241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45971.49426053241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45971.49426053241</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45971.49426053241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45971.49426053241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45971.49426053241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45971.49426053241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45971.49426053241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45971.49426053241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45971.49426053241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45971.49426053241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45971.49426053241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45971.49426053241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45971.49426053241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45971.49426053241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45971.49426053241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45971.49426053241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45971.49426053241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45971.49426053241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45971.49426053241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45971.49426053241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45971.49426053241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45971.49426053241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45971.49426053241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45971.49426053241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45971.49426053241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45971.49426053241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45971.49426053241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45971.49426053241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45971.49426053241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45971.49426053241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45971.49426053241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45971.49426053241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45971.49426053241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45971.49426053241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45971.49426053241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45971.49426053241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45971.49426053241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45971.49426053241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45971.49426053241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45971.49426053241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45971.49426053241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45971.49426053241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45971.49426053241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45971.49426053241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45971.49426053241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45971.49426053241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45971.49426053241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45971.49426053241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45971.49426053241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45971.49426053241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45971.49426053241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45971.49426053241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45971.49426053241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45971.49426053241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45971.49426053241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45971.49426053241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45971.49426053241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45971.49426053241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45971.49426053241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45971.49426053241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45971.49426053241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45971.49426053241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45971.49426053241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45971.49426053241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45971.49426053241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45971.49426053241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45971.49426053241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45971.49426053241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45971.49426053241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45971.49426053241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45971.49426053241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45971.49426053241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45971.49426053241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45971.49426053241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45971.49426053241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45971.49426053241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45971.49426053241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45971.49426053241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45971.49426053241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45971.49426053241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45971.49426053241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45971.49426053241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45971.49426053241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45971.49426053241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45971.49426053241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45971.49426053241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45971.49426053241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45971.49426053241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45971.49426053241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45971.49426053241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45971.49426053241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45971.49426053241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45971.49426053241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45971.49426053241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45971.49426053241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45971.49426053241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45971.49426053241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45971.49426053241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45971.49426053241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45971.49426053241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45971.49426053241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45971.49426053241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45971.49426053241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45971.49426053241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45971.49426053241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45971.49426053241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45971.49426053241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45971.49426053241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45971.49426053241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45971.49426053241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45971.49426053241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45971.49426053241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45971.49426053241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45971.49426053241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45971.49426053241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45971.49426053241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45971.49426053241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45971.49426053241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45971.49426053241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45971.49426053241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45971.49426053241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45971.49426053241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45971.49426053241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45971.49426053241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45971.49426053241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45971.49426053241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45971.49426053241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45971.49426053241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45971.49426053241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45971.49426053241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45971.49426053241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45971.49426053241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45971.49426053241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45971.49426053241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45971.49426053241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45971.49426053241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45971.49426053241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45971.49426053241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45971.49426053241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45971.49426053241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45971.49426053241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45971.49426053241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45971.49426053241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45971.49426053241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45971.49426053241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45971.49426053241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45971.49426053241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45971.49426053241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45971.49426053241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45971.49426053241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45971.49426053241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45971.49426053241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45971.49426053241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45971.49426053241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45971.49426053241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45971.49426053241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45971.49426053241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45971.49426053241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45971.49426053241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45971.49426053241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45971.49426053241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45971.49426053241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45971.49426053241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45971.49426053241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45971.49426053241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45971.49426053241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45971.49426053241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45971.49426053241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45971.49426053241</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45971.49426053241</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2025-11-10T08:52:07Z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